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060" windowHeight="7050"/>
  </bookViews>
  <sheets>
    <sheet name="Орловский сс" sheetId="1" r:id="rId1"/>
  </sheets>
  <definedNames>
    <definedName name="_xlnm.Print_Titles" localSheetId="0">'Орловский сс'!$1:$1</definedName>
  </definedNames>
  <calcPr calcId="125725"/>
</workbook>
</file>

<file path=xl/calcChain.xml><?xml version="1.0" encoding="utf-8"?>
<calcChain xmlns="http://schemas.openxmlformats.org/spreadsheetml/2006/main">
  <c r="BB43" i="1"/>
  <c r="BB42" s="1"/>
  <c r="BB41" s="1"/>
  <c r="BA43"/>
  <c r="BA42" s="1"/>
  <c r="BA41" s="1"/>
  <c r="BA14" s="1"/>
  <c r="AZ42"/>
  <c r="AZ41"/>
  <c r="BB39"/>
  <c r="BA39"/>
  <c r="AZ39"/>
  <c r="BB35"/>
  <c r="BB34" s="1"/>
  <c r="BA35"/>
  <c r="AZ35"/>
  <c r="AZ34" s="1"/>
  <c r="BA34"/>
  <c r="BB30"/>
  <c r="BA30"/>
  <c r="AZ30"/>
  <c r="BB22"/>
  <c r="BA22"/>
  <c r="AZ22"/>
  <c r="BB15"/>
  <c r="BB14" s="1"/>
  <c r="BA15"/>
  <c r="AZ15"/>
  <c r="AX43"/>
  <c r="AX42" s="1"/>
  <c r="AX41" s="1"/>
  <c r="AW43"/>
  <c r="AW42"/>
  <c r="AV42"/>
  <c r="AV41" s="1"/>
  <c r="AW41"/>
  <c r="AX39"/>
  <c r="AW39"/>
  <c r="AV39"/>
  <c r="AX35"/>
  <c r="AX34" s="1"/>
  <c r="AW35"/>
  <c r="AW34" s="1"/>
  <c r="AV35"/>
  <c r="AV34" s="1"/>
  <c r="AV14" s="1"/>
  <c r="AX30"/>
  <c r="AW30"/>
  <c r="AV30"/>
  <c r="AX22"/>
  <c r="AW22"/>
  <c r="AV22"/>
  <c r="AX15"/>
  <c r="AW15"/>
  <c r="AW14" s="1"/>
  <c r="AV15"/>
  <c r="BR43"/>
  <c r="BR42"/>
  <c r="BR41" s="1"/>
  <c r="BR14" s="1"/>
  <c r="BQ42"/>
  <c r="BP42"/>
  <c r="BP41" s="1"/>
  <c r="BQ41"/>
  <c r="BR39"/>
  <c r="BQ39"/>
  <c r="BP39"/>
  <c r="BP34" s="1"/>
  <c r="BP14" s="1"/>
  <c r="BR35"/>
  <c r="BQ35"/>
  <c r="BQ34" s="1"/>
  <c r="BP35"/>
  <c r="BR34"/>
  <c r="BR30"/>
  <c r="BQ30"/>
  <c r="BP30"/>
  <c r="BR22"/>
  <c r="BQ22"/>
  <c r="BP22"/>
  <c r="BR15"/>
  <c r="BQ15"/>
  <c r="BQ14" s="1"/>
  <c r="BP15"/>
  <c r="BR76"/>
  <c r="BR75" s="1"/>
  <c r="BR74" s="1"/>
  <c r="BQ75"/>
  <c r="BP75"/>
  <c r="BP74" s="1"/>
  <c r="BQ74"/>
  <c r="BR72"/>
  <c r="BQ72"/>
  <c r="BP72"/>
  <c r="BR68"/>
  <c r="BQ68"/>
  <c r="BQ67" s="1"/>
  <c r="BP68"/>
  <c r="BP67" s="1"/>
  <c r="BR67"/>
  <c r="BR63"/>
  <c r="BQ63"/>
  <c r="BP63"/>
  <c r="BR55"/>
  <c r="BQ55"/>
  <c r="BP55"/>
  <c r="BV43"/>
  <c r="BU43"/>
  <c r="BU42" s="1"/>
  <c r="BU41" s="1"/>
  <c r="BT43"/>
  <c r="BV42"/>
  <c r="BV41" s="1"/>
  <c r="BV14" s="1"/>
  <c r="BT42"/>
  <c r="BT41" s="1"/>
  <c r="BT14" s="1"/>
  <c r="BV39"/>
  <c r="BU39"/>
  <c r="BT39"/>
  <c r="BV35"/>
  <c r="BU35"/>
  <c r="BU34" s="1"/>
  <c r="BT35"/>
  <c r="BV34"/>
  <c r="BT34"/>
  <c r="BV30"/>
  <c r="BU30"/>
  <c r="BT30"/>
  <c r="BV22"/>
  <c r="BU22"/>
  <c r="BT22"/>
  <c r="BV15"/>
  <c r="BU15"/>
  <c r="BU14" s="1"/>
  <c r="BT15"/>
  <c r="BJ43"/>
  <c r="BJ42" s="1"/>
  <c r="BJ41" s="1"/>
  <c r="BI43"/>
  <c r="BH43"/>
  <c r="BH42" s="1"/>
  <c r="BH41" s="1"/>
  <c r="BI42"/>
  <c r="BI41" s="1"/>
  <c r="BI14" s="1"/>
  <c r="BJ39"/>
  <c r="BI39"/>
  <c r="BH39"/>
  <c r="BJ35"/>
  <c r="BJ34" s="1"/>
  <c r="BI35"/>
  <c r="BH35"/>
  <c r="BH34" s="1"/>
  <c r="BI34"/>
  <c r="BJ30"/>
  <c r="BI30"/>
  <c r="BH30"/>
  <c r="BJ22"/>
  <c r="BI22"/>
  <c r="BH22"/>
  <c r="BJ15"/>
  <c r="BI15"/>
  <c r="BH15"/>
  <c r="BH14" s="1"/>
  <c r="BZ43"/>
  <c r="BZ42" s="1"/>
  <c r="BZ41" s="1"/>
  <c r="BY43"/>
  <c r="BY42" s="1"/>
  <c r="BY41" s="1"/>
  <c r="BY14" s="1"/>
  <c r="BX42"/>
  <c r="BX41"/>
  <c r="BZ39"/>
  <c r="BY39"/>
  <c r="BX39"/>
  <c r="BZ35"/>
  <c r="BZ34" s="1"/>
  <c r="BY35"/>
  <c r="BX35"/>
  <c r="BX34" s="1"/>
  <c r="BY34"/>
  <c r="BZ30"/>
  <c r="BY30"/>
  <c r="BX30"/>
  <c r="BZ22"/>
  <c r="BY22"/>
  <c r="BX22"/>
  <c r="BZ15"/>
  <c r="BZ14" s="1"/>
  <c r="BY15"/>
  <c r="BX15"/>
  <c r="BN43"/>
  <c r="BN42" s="1"/>
  <c r="BN41" s="1"/>
  <c r="BM43"/>
  <c r="BM42" s="1"/>
  <c r="BM41" s="1"/>
  <c r="BM14" s="1"/>
  <c r="BL42"/>
  <c r="BL41"/>
  <c r="BN39"/>
  <c r="BM39"/>
  <c r="BL39"/>
  <c r="BN35"/>
  <c r="BN34" s="1"/>
  <c r="BM35"/>
  <c r="BL35"/>
  <c r="BL34" s="1"/>
  <c r="BM34"/>
  <c r="BN30"/>
  <c r="BM30"/>
  <c r="BL30"/>
  <c r="BN22"/>
  <c r="BM22"/>
  <c r="BL22"/>
  <c r="BN15"/>
  <c r="BM15"/>
  <c r="BL15"/>
  <c r="AT43"/>
  <c r="AT42" s="1"/>
  <c r="AT41" s="1"/>
  <c r="AS43"/>
  <c r="AS42" s="1"/>
  <c r="AS41" s="1"/>
  <c r="AS14" s="1"/>
  <c r="AR42"/>
  <c r="AR41"/>
  <c r="AT39"/>
  <c r="AS39"/>
  <c r="AR39"/>
  <c r="AT35"/>
  <c r="AT34" s="1"/>
  <c r="AS35"/>
  <c r="AR35"/>
  <c r="AR34" s="1"/>
  <c r="AS34"/>
  <c r="AT30"/>
  <c r="AS30"/>
  <c r="AR30"/>
  <c r="AT22"/>
  <c r="AS22"/>
  <c r="AR22"/>
  <c r="AT15"/>
  <c r="AT14" s="1"/>
  <c r="AS15"/>
  <c r="AR15"/>
  <c r="AP43"/>
  <c r="AO43"/>
  <c r="AN43"/>
  <c r="AP42"/>
  <c r="AP41" s="1"/>
  <c r="AP14" s="1"/>
  <c r="AO42"/>
  <c r="AN42"/>
  <c r="AO41"/>
  <c r="AN41"/>
  <c r="AP39"/>
  <c r="AO39"/>
  <c r="AN39"/>
  <c r="AN34" s="1"/>
  <c r="AP35"/>
  <c r="AO35"/>
  <c r="AN35"/>
  <c r="AP34"/>
  <c r="AO34"/>
  <c r="AP30"/>
  <c r="AO30"/>
  <c r="AO14" s="1"/>
  <c r="AN30"/>
  <c r="AP22"/>
  <c r="AO22"/>
  <c r="AN22"/>
  <c r="AN14" s="1"/>
  <c r="AP15"/>
  <c r="AO15"/>
  <c r="AN15"/>
  <c r="AD43"/>
  <c r="AC43"/>
  <c r="AD42"/>
  <c r="AD41" s="1"/>
  <c r="AC42"/>
  <c r="AB42"/>
  <c r="AC41"/>
  <c r="AB41"/>
  <c r="AD39"/>
  <c r="AC39"/>
  <c r="AB39"/>
  <c r="AB34" s="1"/>
  <c r="AD35"/>
  <c r="AC35"/>
  <c r="AB35"/>
  <c r="AD34"/>
  <c r="AC34"/>
  <c r="AD30"/>
  <c r="AC30"/>
  <c r="AB30"/>
  <c r="AD22"/>
  <c r="AC22"/>
  <c r="AB22"/>
  <c r="AB14" s="1"/>
  <c r="AD15"/>
  <c r="AD14" s="1"/>
  <c r="AC15"/>
  <c r="AB15"/>
  <c r="AC14"/>
  <c r="Z43"/>
  <c r="Y43"/>
  <c r="Y42" s="1"/>
  <c r="Y41" s="1"/>
  <c r="Z42"/>
  <c r="Z41" s="1"/>
  <c r="X42"/>
  <c r="X41" s="1"/>
  <c r="Z39"/>
  <c r="Y39"/>
  <c r="X39"/>
  <c r="Z35"/>
  <c r="Y35"/>
  <c r="Y34" s="1"/>
  <c r="X35"/>
  <c r="X34" s="1"/>
  <c r="Z34"/>
  <c r="Z30"/>
  <c r="Y30"/>
  <c r="X30"/>
  <c r="Z22"/>
  <c r="Y22"/>
  <c r="X22"/>
  <c r="Z15"/>
  <c r="Y15"/>
  <c r="X15"/>
  <c r="V43"/>
  <c r="U43"/>
  <c r="R43"/>
  <c r="Q43"/>
  <c r="P43"/>
  <c r="S31"/>
  <c r="S32"/>
  <c r="BF43"/>
  <c r="BF42" s="1"/>
  <c r="BF41" s="1"/>
  <c r="BF39"/>
  <c r="BF35"/>
  <c r="BF34" s="1"/>
  <c r="BF30"/>
  <c r="BF22"/>
  <c r="BF15"/>
  <c r="BF14" s="1"/>
  <c r="BE42"/>
  <c r="BE41"/>
  <c r="BE39"/>
  <c r="BE35"/>
  <c r="BE34" s="1"/>
  <c r="BE30"/>
  <c r="BE22"/>
  <c r="BE15"/>
  <c r="BE14" s="1"/>
  <c r="BD42"/>
  <c r="BD41" s="1"/>
  <c r="BD39"/>
  <c r="BD34" s="1"/>
  <c r="BD14" s="1"/>
  <c r="BD35"/>
  <c r="BD30"/>
  <c r="BD22"/>
  <c r="BD15"/>
  <c r="AL43"/>
  <c r="AL42" s="1"/>
  <c r="AL41" s="1"/>
  <c r="AK43"/>
  <c r="AK42" s="1"/>
  <c r="AK41" s="1"/>
  <c r="AJ42"/>
  <c r="AI42"/>
  <c r="AI41" s="1"/>
  <c r="AI14" s="1"/>
  <c r="AH42"/>
  <c r="AG42"/>
  <c r="AJ41"/>
  <c r="AH41"/>
  <c r="AG41"/>
  <c r="AL39"/>
  <c r="AL34" s="1"/>
  <c r="AK39"/>
  <c r="AJ39"/>
  <c r="AI39"/>
  <c r="AH39"/>
  <c r="AG39"/>
  <c r="AL35"/>
  <c r="AK35"/>
  <c r="AK34" s="1"/>
  <c r="AJ35"/>
  <c r="AJ34" s="1"/>
  <c r="AI35"/>
  <c r="AH35"/>
  <c r="AG35"/>
  <c r="AG34" s="1"/>
  <c r="AI34"/>
  <c r="AH34"/>
  <c r="AL30"/>
  <c r="AK30"/>
  <c r="AJ30"/>
  <c r="AI30"/>
  <c r="AH30"/>
  <c r="AG30"/>
  <c r="AL22"/>
  <c r="AK22"/>
  <c r="AJ22"/>
  <c r="AI22"/>
  <c r="AH22"/>
  <c r="AG22"/>
  <c r="AL15"/>
  <c r="AK15"/>
  <c r="AJ15"/>
  <c r="AJ14" s="1"/>
  <c r="AI15"/>
  <c r="AH15"/>
  <c r="AG15"/>
  <c r="AG14" s="1"/>
  <c r="AH14"/>
  <c r="V15"/>
  <c r="U15"/>
  <c r="T15"/>
  <c r="R15"/>
  <c r="Q15"/>
  <c r="P15"/>
  <c r="N15"/>
  <c r="M15"/>
  <c r="AZ14" l="1"/>
  <c r="AX14"/>
  <c r="BJ14"/>
  <c r="BX14"/>
  <c r="BN14"/>
  <c r="BL14"/>
  <c r="AR14"/>
  <c r="Z14"/>
  <c r="X14"/>
  <c r="Y14"/>
  <c r="AK14"/>
  <c r="AL14"/>
  <c r="N14"/>
  <c r="M14"/>
  <c r="K22"/>
  <c r="L22"/>
  <c r="L15"/>
  <c r="K15"/>
  <c r="AF15"/>
  <c r="J15"/>
  <c r="I15"/>
  <c r="V42"/>
  <c r="V41" s="1"/>
  <c r="U42"/>
  <c r="T42"/>
  <c r="R42"/>
  <c r="R41" s="1"/>
  <c r="Q42"/>
  <c r="P42"/>
  <c r="N42"/>
  <c r="M42"/>
  <c r="M43"/>
  <c r="N43"/>
  <c r="H43" s="1"/>
  <c r="G43"/>
  <c r="BW16"/>
  <c r="BW17"/>
  <c r="BW18"/>
  <c r="BW19"/>
  <c r="BW20"/>
  <c r="BW21"/>
  <c r="BW23"/>
  <c r="BW24"/>
  <c r="BW25"/>
  <c r="BW26"/>
  <c r="BW27"/>
  <c r="BW28"/>
  <c r="BW29"/>
  <c r="BW31"/>
  <c r="BW32"/>
  <c r="BW33"/>
  <c r="BW36"/>
  <c r="BW37"/>
  <c r="BW38"/>
  <c r="BW40"/>
  <c r="BW43"/>
  <c r="BW45"/>
  <c r="BW46"/>
  <c r="BW47"/>
  <c r="BW48"/>
  <c r="BW49"/>
  <c r="BS16"/>
  <c r="BS17"/>
  <c r="BS18"/>
  <c r="BS19"/>
  <c r="BS20"/>
  <c r="BS21"/>
  <c r="BS23"/>
  <c r="BS24"/>
  <c r="BS25"/>
  <c r="BS26"/>
  <c r="BS27"/>
  <c r="BS28"/>
  <c r="BS29"/>
  <c r="BS31"/>
  <c r="BS32"/>
  <c r="BS33"/>
  <c r="BS36"/>
  <c r="BS37"/>
  <c r="BS38"/>
  <c r="BS40"/>
  <c r="BS43"/>
  <c r="BS45"/>
  <c r="BS46"/>
  <c r="BS47"/>
  <c r="BS48"/>
  <c r="BS49"/>
  <c r="BO16"/>
  <c r="BO17"/>
  <c r="BO18"/>
  <c r="BO19"/>
  <c r="BO20"/>
  <c r="BO21"/>
  <c r="BO23"/>
  <c r="BO24"/>
  <c r="BO25"/>
  <c r="BO26"/>
  <c r="BO27"/>
  <c r="BO28"/>
  <c r="BO29"/>
  <c r="BO31"/>
  <c r="BO32"/>
  <c r="BO33"/>
  <c r="BO36"/>
  <c r="BO37"/>
  <c r="BO38"/>
  <c r="BO40"/>
  <c r="BO43"/>
  <c r="BO45"/>
  <c r="BO46"/>
  <c r="BO47"/>
  <c r="BO48"/>
  <c r="BO49"/>
  <c r="BK16"/>
  <c r="BK17"/>
  <c r="BK18"/>
  <c r="BK19"/>
  <c r="BK20"/>
  <c r="BK21"/>
  <c r="BK23"/>
  <c r="BK24"/>
  <c r="BK25"/>
  <c r="BK26"/>
  <c r="BK27"/>
  <c r="BK28"/>
  <c r="BK29"/>
  <c r="BK31"/>
  <c r="BK32"/>
  <c r="BK33"/>
  <c r="BK36"/>
  <c r="BK37"/>
  <c r="BK38"/>
  <c r="BK40"/>
  <c r="BK43"/>
  <c r="BK45"/>
  <c r="BK46"/>
  <c r="BK47"/>
  <c r="BK48"/>
  <c r="BK49"/>
  <c r="BG16"/>
  <c r="BG17"/>
  <c r="BG18"/>
  <c r="BG19"/>
  <c r="BG20"/>
  <c r="BG21"/>
  <c r="BG23"/>
  <c r="BG24"/>
  <c r="BG25"/>
  <c r="BG26"/>
  <c r="BG27"/>
  <c r="BG28"/>
  <c r="BG29"/>
  <c r="BG31"/>
  <c r="BG32"/>
  <c r="BG33"/>
  <c r="BG36"/>
  <c r="BG37"/>
  <c r="BG38"/>
  <c r="BG40"/>
  <c r="BG43"/>
  <c r="BG45"/>
  <c r="BG46"/>
  <c r="BG47"/>
  <c r="BG48"/>
  <c r="BG49"/>
  <c r="BC16"/>
  <c r="BC17"/>
  <c r="BC18"/>
  <c r="BC19"/>
  <c r="BC20"/>
  <c r="BC21"/>
  <c r="BC23"/>
  <c r="BC24"/>
  <c r="BC25"/>
  <c r="BC26"/>
  <c r="BC27"/>
  <c r="BC28"/>
  <c r="BC29"/>
  <c r="BC31"/>
  <c r="BC32"/>
  <c r="BC33"/>
  <c r="BC36"/>
  <c r="BC37"/>
  <c r="BC38"/>
  <c r="BC40"/>
  <c r="BC43"/>
  <c r="BC45"/>
  <c r="BC46"/>
  <c r="BC47"/>
  <c r="BC48"/>
  <c r="BC49"/>
  <c r="AY16"/>
  <c r="AY17"/>
  <c r="AY18"/>
  <c r="AY19"/>
  <c r="AY20"/>
  <c r="AY21"/>
  <c r="AY23"/>
  <c r="AY24"/>
  <c r="AY25"/>
  <c r="AY26"/>
  <c r="AY27"/>
  <c r="AY28"/>
  <c r="AY29"/>
  <c r="AY31"/>
  <c r="AY32"/>
  <c r="AY33"/>
  <c r="AY36"/>
  <c r="AY37"/>
  <c r="AY38"/>
  <c r="AY40"/>
  <c r="AY43"/>
  <c r="AY45"/>
  <c r="AY46"/>
  <c r="AY47"/>
  <c r="AY48"/>
  <c r="AY49"/>
  <c r="AU49"/>
  <c r="AU17"/>
  <c r="AU18"/>
  <c r="AU19"/>
  <c r="AU20"/>
  <c r="AU21"/>
  <c r="AU23"/>
  <c r="AU24"/>
  <c r="AU25"/>
  <c r="AU26"/>
  <c r="AU27"/>
  <c r="AU28"/>
  <c r="AU29"/>
  <c r="AU31"/>
  <c r="AU32"/>
  <c r="AU33"/>
  <c r="AU36"/>
  <c r="AU37"/>
  <c r="AU38"/>
  <c r="AU40"/>
  <c r="AU43"/>
  <c r="AU45"/>
  <c r="AU46"/>
  <c r="AU47"/>
  <c r="AU48"/>
  <c r="AQ16"/>
  <c r="AQ17"/>
  <c r="AQ18"/>
  <c r="AQ19"/>
  <c r="AQ20"/>
  <c r="AQ21"/>
  <c r="AQ23"/>
  <c r="AQ24"/>
  <c r="AQ25"/>
  <c r="AQ26"/>
  <c r="AQ27"/>
  <c r="AQ28"/>
  <c r="AQ29"/>
  <c r="AQ31"/>
  <c r="AQ32"/>
  <c r="AQ33"/>
  <c r="AQ36"/>
  <c r="AQ37"/>
  <c r="AQ38"/>
  <c r="AQ40"/>
  <c r="AQ43"/>
  <c r="AQ45"/>
  <c r="AQ46"/>
  <c r="AQ47"/>
  <c r="AQ48"/>
  <c r="AQ49"/>
  <c r="AM16"/>
  <c r="AM17"/>
  <c r="AM18"/>
  <c r="AM19"/>
  <c r="AM20"/>
  <c r="AM21"/>
  <c r="AM23"/>
  <c r="AM24"/>
  <c r="AM25"/>
  <c r="AM26"/>
  <c r="AM27"/>
  <c r="AM28"/>
  <c r="AM29"/>
  <c r="AM31"/>
  <c r="AM32"/>
  <c r="AM33"/>
  <c r="AM36"/>
  <c r="AM37"/>
  <c r="AM38"/>
  <c r="AM40"/>
  <c r="AM43"/>
  <c r="AM45"/>
  <c r="AM46"/>
  <c r="AM47"/>
  <c r="AM48"/>
  <c r="AM49"/>
  <c r="AE16"/>
  <c r="AF16"/>
  <c r="AE17"/>
  <c r="AF17"/>
  <c r="AE18"/>
  <c r="AF18"/>
  <c r="AE19"/>
  <c r="AF19"/>
  <c r="AE20"/>
  <c r="AF20"/>
  <c r="AE21"/>
  <c r="AF21"/>
  <c r="AF22"/>
  <c r="AE23"/>
  <c r="AF23"/>
  <c r="AE24"/>
  <c r="AF24"/>
  <c r="AE25"/>
  <c r="AF25"/>
  <c r="AE26"/>
  <c r="AF26"/>
  <c r="AE27"/>
  <c r="AF27"/>
  <c r="AE28"/>
  <c r="AF28"/>
  <c r="AE29"/>
  <c r="AF29"/>
  <c r="AE31"/>
  <c r="AF31"/>
  <c r="AE32"/>
  <c r="AF32"/>
  <c r="AE33"/>
  <c r="AF33"/>
  <c r="AF35"/>
  <c r="AE36"/>
  <c r="AF36"/>
  <c r="AE37"/>
  <c r="AF37"/>
  <c r="AE38"/>
  <c r="AF38"/>
  <c r="AE40"/>
  <c r="AF40"/>
  <c r="AE43"/>
  <c r="AF43"/>
  <c r="AE45"/>
  <c r="AF45"/>
  <c r="AE46"/>
  <c r="AF46"/>
  <c r="AE47"/>
  <c r="AF47"/>
  <c r="AE48"/>
  <c r="AF48"/>
  <c r="AE49"/>
  <c r="AF49"/>
  <c r="AA16"/>
  <c r="AA17"/>
  <c r="AA18"/>
  <c r="AA19"/>
  <c r="AA20"/>
  <c r="AA21"/>
  <c r="AA23"/>
  <c r="AA24"/>
  <c r="AA25"/>
  <c r="AA26"/>
  <c r="AA27"/>
  <c r="AA28"/>
  <c r="AA29"/>
  <c r="AA31"/>
  <c r="AA32"/>
  <c r="AA33"/>
  <c r="AA36"/>
  <c r="AA37"/>
  <c r="AA38"/>
  <c r="AA40"/>
  <c r="AA43"/>
  <c r="AA45"/>
  <c r="AA46"/>
  <c r="AA47"/>
  <c r="AA48"/>
  <c r="AA49"/>
  <c r="W16"/>
  <c r="W17"/>
  <c r="W18"/>
  <c r="W19"/>
  <c r="W20"/>
  <c r="W21"/>
  <c r="W23"/>
  <c r="W24"/>
  <c r="W25"/>
  <c r="W26"/>
  <c r="W27"/>
  <c r="W28"/>
  <c r="W29"/>
  <c r="W31"/>
  <c r="W32"/>
  <c r="W33"/>
  <c r="W36"/>
  <c r="W37"/>
  <c r="W38"/>
  <c r="W40"/>
  <c r="W43"/>
  <c r="W45"/>
  <c r="W46"/>
  <c r="W47"/>
  <c r="W48"/>
  <c r="W49"/>
  <c r="S16"/>
  <c r="S17"/>
  <c r="S18"/>
  <c r="S19"/>
  <c r="S20"/>
  <c r="S21"/>
  <c r="S23"/>
  <c r="S24"/>
  <c r="S25"/>
  <c r="S26"/>
  <c r="S27"/>
  <c r="S28"/>
  <c r="S29"/>
  <c r="S33"/>
  <c r="S36"/>
  <c r="S37"/>
  <c r="S38"/>
  <c r="S40"/>
  <c r="S43"/>
  <c r="S45"/>
  <c r="S46"/>
  <c r="S47"/>
  <c r="S48"/>
  <c r="S49"/>
  <c r="O16"/>
  <c r="O17"/>
  <c r="O18"/>
  <c r="O19"/>
  <c r="O20"/>
  <c r="O21"/>
  <c r="O23"/>
  <c r="O24"/>
  <c r="O25"/>
  <c r="O26"/>
  <c r="O27"/>
  <c r="O28"/>
  <c r="O29"/>
  <c r="O31"/>
  <c r="O32"/>
  <c r="O33"/>
  <c r="O36"/>
  <c r="O37"/>
  <c r="O38"/>
  <c r="O40"/>
  <c r="O43"/>
  <c r="O45"/>
  <c r="O46"/>
  <c r="O47"/>
  <c r="O48"/>
  <c r="O49"/>
  <c r="G16"/>
  <c r="H16"/>
  <c r="G17"/>
  <c r="H17"/>
  <c r="G18"/>
  <c r="H18"/>
  <c r="G19"/>
  <c r="H19"/>
  <c r="G20"/>
  <c r="H20"/>
  <c r="G21"/>
  <c r="H21"/>
  <c r="G23"/>
  <c r="H23"/>
  <c r="G24"/>
  <c r="H24"/>
  <c r="G25"/>
  <c r="H25"/>
  <c r="G26"/>
  <c r="H26"/>
  <c r="G27"/>
  <c r="H27"/>
  <c r="G28"/>
  <c r="H28"/>
  <c r="G29"/>
  <c r="H29"/>
  <c r="G31"/>
  <c r="H31"/>
  <c r="G32"/>
  <c r="H32"/>
  <c r="G33"/>
  <c r="H33"/>
  <c r="G36"/>
  <c r="H36"/>
  <c r="G37"/>
  <c r="H37"/>
  <c r="G38"/>
  <c r="H38"/>
  <c r="G40"/>
  <c r="H40"/>
  <c r="G45"/>
  <c r="H45"/>
  <c r="G46"/>
  <c r="H46"/>
  <c r="G47"/>
  <c r="H47"/>
  <c r="G48"/>
  <c r="H48"/>
  <c r="G49"/>
  <c r="H49"/>
  <c r="J22"/>
  <c r="M22"/>
  <c r="N22"/>
  <c r="P22"/>
  <c r="Q22"/>
  <c r="R22"/>
  <c r="T22"/>
  <c r="U22"/>
  <c r="V22"/>
  <c r="AA22"/>
  <c r="AQ22"/>
  <c r="AY22"/>
  <c r="BG22"/>
  <c r="BO22"/>
  <c r="BW22"/>
  <c r="J30"/>
  <c r="K30"/>
  <c r="L30"/>
  <c r="M30"/>
  <c r="N30"/>
  <c r="P30"/>
  <c r="Q30"/>
  <c r="R30"/>
  <c r="T30"/>
  <c r="U30"/>
  <c r="V30"/>
  <c r="AA30"/>
  <c r="AE30"/>
  <c r="AF30"/>
  <c r="AQ30"/>
  <c r="AY30"/>
  <c r="BG30"/>
  <c r="BO30"/>
  <c r="BW30"/>
  <c r="J35"/>
  <c r="K35"/>
  <c r="L35"/>
  <c r="M35"/>
  <c r="M34" s="1"/>
  <c r="N35"/>
  <c r="P35"/>
  <c r="Q35"/>
  <c r="R35"/>
  <c r="T35"/>
  <c r="U35"/>
  <c r="V35"/>
  <c r="AU35"/>
  <c r="J39"/>
  <c r="K39"/>
  <c r="L39"/>
  <c r="L34" s="1"/>
  <c r="L14" s="1"/>
  <c r="M39"/>
  <c r="N39"/>
  <c r="N34" s="1"/>
  <c r="P39"/>
  <c r="Q39"/>
  <c r="R39"/>
  <c r="T39"/>
  <c r="U39"/>
  <c r="V39"/>
  <c r="V34" s="1"/>
  <c r="AE39"/>
  <c r="U41"/>
  <c r="J42"/>
  <c r="J41" s="1"/>
  <c r="K42"/>
  <c r="K41" s="1"/>
  <c r="L42"/>
  <c r="L41" s="1"/>
  <c r="M41"/>
  <c r="N41"/>
  <c r="P41"/>
  <c r="Q41"/>
  <c r="T41"/>
  <c r="AM42"/>
  <c r="BC42"/>
  <c r="BK42"/>
  <c r="BS42"/>
  <c r="I42"/>
  <c r="I41"/>
  <c r="I39"/>
  <c r="G39" s="1"/>
  <c r="I35"/>
  <c r="I34" s="1"/>
  <c r="I30"/>
  <c r="G30" s="1"/>
  <c r="I22"/>
  <c r="U34" l="1"/>
  <c r="U14" s="1"/>
  <c r="V14"/>
  <c r="S30"/>
  <c r="S22"/>
  <c r="H35"/>
  <c r="J34"/>
  <c r="I14"/>
  <c r="H30"/>
  <c r="J14"/>
  <c r="H15"/>
  <c r="H22"/>
  <c r="AF41"/>
  <c r="K34"/>
  <c r="K14" s="1"/>
  <c r="H41"/>
  <c r="G42"/>
  <c r="G41"/>
  <c r="AE15"/>
  <c r="BW41"/>
  <c r="BO41"/>
  <c r="BG41"/>
  <c r="AY41"/>
  <c r="AQ41"/>
  <c r="AA41"/>
  <c r="S41"/>
  <c r="BW39"/>
  <c r="BO39"/>
  <c r="BG39"/>
  <c r="AY39"/>
  <c r="AQ39"/>
  <c r="AA39"/>
  <c r="T34"/>
  <c r="T14" s="1"/>
  <c r="S39"/>
  <c r="BS35"/>
  <c r="BK35"/>
  <c r="BC35"/>
  <c r="AM35"/>
  <c r="AE35"/>
  <c r="W35"/>
  <c r="O35"/>
  <c r="BS15"/>
  <c r="BK15"/>
  <c r="BC15"/>
  <c r="AU22"/>
  <c r="AM15"/>
  <c r="AE22"/>
  <c r="W15"/>
  <c r="O15"/>
  <c r="H42"/>
  <c r="H39"/>
  <c r="H34"/>
  <c r="O42"/>
  <c r="S42"/>
  <c r="W42"/>
  <c r="AA42"/>
  <c r="AF42"/>
  <c r="AF39"/>
  <c r="AF34"/>
  <c r="AQ42"/>
  <c r="AY42"/>
  <c r="BG42"/>
  <c r="BO42"/>
  <c r="BW42"/>
  <c r="G15"/>
  <c r="G22"/>
  <c r="G35"/>
  <c r="BS41"/>
  <c r="BK41"/>
  <c r="BC41"/>
  <c r="AU41"/>
  <c r="AU42"/>
  <c r="AM41"/>
  <c r="AE42"/>
  <c r="W41"/>
  <c r="O41"/>
  <c r="AE41"/>
  <c r="BS39"/>
  <c r="BK39"/>
  <c r="BC39"/>
  <c r="BW35"/>
  <c r="BO35"/>
  <c r="BG35"/>
  <c r="AY35"/>
  <c r="AQ35"/>
  <c r="AA35"/>
  <c r="S35"/>
  <c r="AU30"/>
  <c r="BW15"/>
  <c r="BO15"/>
  <c r="BG15"/>
  <c r="AY15"/>
  <c r="AQ15"/>
  <c r="AA15"/>
  <c r="S15"/>
  <c r="O30"/>
  <c r="O22"/>
  <c r="W30"/>
  <c r="W22"/>
  <c r="AM30"/>
  <c r="AM22"/>
  <c r="AU39"/>
  <c r="BC30"/>
  <c r="BC22"/>
  <c r="BK30"/>
  <c r="BK22"/>
  <c r="BS30"/>
  <c r="BS22"/>
  <c r="R34"/>
  <c r="R14" s="1"/>
  <c r="P34"/>
  <c r="P14" s="1"/>
  <c r="Q34"/>
  <c r="Q14" s="1"/>
  <c r="O39"/>
  <c r="W39"/>
  <c r="AM39"/>
  <c r="AF14"/>
  <c r="H14" l="1"/>
  <c r="G14"/>
  <c r="G34"/>
  <c r="BC14"/>
  <c r="BC34"/>
  <c r="BS14"/>
  <c r="BS34"/>
  <c r="AE34"/>
  <c r="AE14"/>
  <c r="AA14"/>
  <c r="AA34"/>
  <c r="AQ14"/>
  <c r="AQ34"/>
  <c r="BG14"/>
  <c r="BG34"/>
  <c r="BW14"/>
  <c r="BW34"/>
  <c r="O14"/>
  <c r="O34"/>
  <c r="W14"/>
  <c r="W34"/>
  <c r="AM14"/>
  <c r="AM34"/>
  <c r="AU34"/>
  <c r="BK14"/>
  <c r="BK34"/>
  <c r="S14"/>
  <c r="S34"/>
  <c r="AY14"/>
  <c r="AY34"/>
  <c r="BO14"/>
  <c r="BO34"/>
  <c r="AU16"/>
  <c r="AU14"/>
  <c r="AU15" l="1"/>
</calcChain>
</file>

<file path=xl/sharedStrings.xml><?xml version="1.0" encoding="utf-8"?>
<sst xmlns="http://schemas.openxmlformats.org/spreadsheetml/2006/main" count="755" uniqueCount="199">
  <si>
    <t/>
  </si>
  <si>
    <t>СВОД  РЕЕСТРОВ  РАСХОДНЫХ  ОБЯЗАТЕЛЬСТВ   МУНИЦИПАЛЬНЫХ  ОБРАЗОВАНИЙ,
ВХОДЯЩИХ  В  СОСТАВ  СУБЪЕКТА  РОССИЙСКОЙ  ФЕДЕРАЦИИ</t>
  </si>
  <si>
    <t>на 1 июня 2019 г.</t>
  </si>
  <si>
    <t>СВОД  РЕЕСТРОВ  РАСХОДНЫХ  ОБЯЗАТЕЛЬСТВ   МУНИЦИПАЛЬНЫХ  ОБРАЗОВАНИЙ,ВХОДЯЩИХ  В  СОСТАВ  СУБЪЕКТА  РОССИЙСКОЙ  ФЕДЕРАЦИИ,
 В РАЗРЕЗЕ ВИДОВ МУНИЦИПАЛЬНЫХ ОБРАЗОВАНИЙ</t>
  </si>
  <si>
    <t>Финансовый орган субъекта Российской Федерации</t>
  </si>
  <si>
    <t>Единица измерения: тыс руб (с точностью до первого десятичного знака)</t>
  </si>
  <si>
    <t>Наименование полномочия, расходного обязательства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</si>
  <si>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</si>
  <si>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</si>
  <si>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</si>
  <si>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</si>
  <si>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отчетный 2018 г</t>
  </si>
  <si>
    <t>текущий 2019 г</t>
  </si>
  <si>
    <t>очередной 2020 г</t>
  </si>
  <si>
    <t xml:space="preserve">плановый период </t>
  </si>
  <si>
    <t>Код расхода по БК</t>
  </si>
  <si>
    <t>Всего</t>
  </si>
  <si>
    <t xml:space="preserve">в т.ч. за счет целевых средств федерального бюджета </t>
  </si>
  <si>
    <t>в т.ч. за счет целевых средств регионального бюджета</t>
  </si>
  <si>
    <t>в т.ч. за счет средств местных бюджетов</t>
  </si>
  <si>
    <t>2021 г.</t>
  </si>
  <si>
    <t>2022 г</t>
  </si>
  <si>
    <t>в т.ч. за счет целевых средств федерального бюджета</t>
  </si>
  <si>
    <t>2021 г</t>
  </si>
  <si>
    <t>Код строки</t>
  </si>
  <si>
    <t>Раздел</t>
  </si>
  <si>
    <t>Подраздел</t>
  </si>
  <si>
    <t>утвержденные бюджетные назначения</t>
  </si>
  <si>
    <t>исполнено</t>
  </si>
  <si>
    <t>за счет целевых  средств федерального бюджета</t>
  </si>
  <si>
    <t>1</t>
  </si>
  <si>
    <t>2</t>
  </si>
  <si>
    <t>30</t>
  </si>
  <si>
    <t>31</t>
  </si>
  <si>
    <t>32</t>
  </si>
  <si>
    <t>33</t>
  </si>
  <si>
    <t>34</t>
  </si>
  <si>
    <t>35</t>
  </si>
  <si>
    <t>36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</si>
  <si>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</si>
  <si>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</si>
  <si>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</si>
  <si>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</si>
  <si>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</si>
  <si>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</si>
  <si>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</si>
  <si>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</si>
  <si>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</si>
  <si>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50</t>
  </si>
  <si>
    <t>51</t>
  </si>
  <si>
    <t>52</t>
  </si>
  <si>
    <t>53</t>
  </si>
  <si>
    <t>55</t>
  </si>
  <si>
    <t>56</t>
  </si>
  <si>
    <t>57</t>
  </si>
  <si>
    <t>58</t>
  </si>
  <si>
    <t>60</t>
  </si>
  <si>
    <t>61</t>
  </si>
  <si>
    <t>62</t>
  </si>
  <si>
    <t>63</t>
  </si>
  <si>
    <t>64</t>
  </si>
  <si>
    <t>65</t>
  </si>
  <si>
    <t>66</t>
  </si>
  <si>
    <t>69</t>
  </si>
  <si>
    <t>70</t>
  </si>
  <si>
    <t>71</t>
  </si>
  <si>
    <t>72</t>
  </si>
  <si>
    <t>73</t>
  </si>
  <si>
    <t>75</t>
  </si>
  <si>
    <t>76</t>
  </si>
  <si>
    <t>77</t>
  </si>
  <si>
    <t>78</t>
  </si>
  <si>
    <t>80</t>
  </si>
  <si>
    <t>81</t>
  </si>
  <si>
    <t>82</t>
  </si>
  <si>
    <t>83</t>
  </si>
  <si>
    <t>85</t>
  </si>
  <si>
    <t>86</t>
  </si>
  <si>
    <t>87</t>
  </si>
  <si>
    <t>88</t>
  </si>
  <si>
    <t>90</t>
  </si>
  <si>
    <t>91</t>
  </si>
  <si>
    <t>92</t>
  </si>
  <si>
    <t>93</t>
  </si>
  <si>
    <t>95</t>
  </si>
  <si>
    <t>96</t>
  </si>
  <si>
    <t>97</t>
  </si>
  <si>
    <t>98</t>
  </si>
  <si>
    <t>100</t>
  </si>
  <si>
    <t>101</t>
  </si>
  <si>
    <t>102</t>
  </si>
  <si>
    <t>103</t>
  </si>
  <si>
    <t>105</t>
  </si>
  <si>
    <t>106</t>
  </si>
  <si>
    <t>107</t>
  </si>
  <si>
    <t>108</t>
  </si>
  <si>
    <t>110</t>
  </si>
  <si>
    <t>111</t>
  </si>
  <si>
    <t>112</t>
  </si>
  <si>
    <t>113</t>
  </si>
  <si>
    <t>115</t>
  </si>
  <si>
    <t>116</t>
  </si>
  <si>
    <t>117</t>
  </si>
  <si>
    <t>118</t>
  </si>
  <si>
    <t>120</t>
  </si>
  <si>
    <t>X</t>
  </si>
  <si>
    <t xml:space="preserve">04    09
</t>
  </si>
  <si>
    <t xml:space="preserve">01    13
</t>
  </si>
  <si>
    <t xml:space="preserve">08    01
</t>
  </si>
  <si>
    <t xml:space="preserve">05    05
</t>
  </si>
  <si>
    <t xml:space="preserve">05    01
</t>
  </si>
  <si>
    <t xml:space="preserve">02    03
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</si>
  <si>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</si>
  <si>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</si>
  <si>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</si>
  <si>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</si>
  <si>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 3 статьи  14 Федерального закона от 6 октября 2003 г.  № 131-ФЗ «Об общих принципах организации местного самоуправления в Российской Федерации», всего</t>
  </si>
  <si>
    <t>6502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</si>
  <si>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</si>
  <si>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</si>
  <si>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>5.1.1.4. обеспечение первичных мер пожарной безопасности в границах населенных пунктов сельского поселения</t>
  </si>
  <si>
    <t>6506</t>
  </si>
  <si>
    <t xml:space="preserve">03    10
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</si>
  <si>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</si>
  <si>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</si>
  <si>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5.1.1.7. обеспечение условий для развития на территории сельского поселения физической культуры, школьного спорта и массового спорта</t>
  </si>
  <si>
    <t>6509</t>
  </si>
  <si>
    <t xml:space="preserve">11    01
</t>
  </si>
  <si>
    <t xml:space="preserve">05    03
</t>
  </si>
  <si>
    <t>5.1.1.11. 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</si>
  <si>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6513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</si>
  <si>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 г. № 131-ФЗ «Об общих принципах организации местного самоуправления в Российской Федерации», всего</t>
  </si>
  <si>
    <t>6600</t>
  </si>
  <si>
    <t>5.1.2.3.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</si>
  <si>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6603</t>
  </si>
  <si>
    <t>5.1.2.4. 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</si>
  <si>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6604</t>
  </si>
  <si>
    <t>5.1.2.10. участие в профилактике терроризма и экстремизма, а также в минимизации и (или) ликвидации последствий проявлений терроризма и экстремизма в границах сельского поселения</t>
  </si>
  <si>
    <t>6610</t>
  </si>
  <si>
    <t>5.1.2.12. участие в предупреждении и ликвидации последствий чрезвычайных ситуаций в границах сельского поселения</t>
  </si>
  <si>
    <t>6612</t>
  </si>
  <si>
    <t xml:space="preserve">01    11
03    09
</t>
  </si>
  <si>
    <t>5.1.2.16. создание условий для массового отдыха жителей сельского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</si>
  <si>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6616</t>
  </si>
  <si>
    <t>5.1.2.17. участие в организации деятельности по сбору (в том числе раздельному сбору) и транспортированию твердых коммунальных отходов</t>
  </si>
  <si>
    <t>6617</t>
  </si>
  <si>
    <t>5.1.2.19. организация ритуальных услуг и содержание мест захоронения</t>
  </si>
  <si>
    <t>6619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</si>
  <si>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частью 1 статьи  17 Федерального закона от 6 октября 2003 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</si>
  <si>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</si>
  <si>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</si>
  <si>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</si>
  <si>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 xml:space="preserve">01    04
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</si>
  <si>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</si>
  <si>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</si>
  <si>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 xml:space="preserve">01    02
01    03
01    04
</t>
  </si>
  <si>
    <t>5.2.12. полномочиями в сфере водоснабжения и водоотведения, предусмотренными Федеральным законом от  7 декабря 2011 г. №  416-ФЗ  «О водоснабжении и водоотведении»</t>
  </si>
  <si>
    <t>6812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</si>
  <si>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</si>
  <si>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</si>
  <si>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</si>
  <si>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</si>
  <si>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5.4.1.1. на государственную регистрацию актов гражданского состояния</t>
  </si>
  <si>
    <t>7302</t>
  </si>
  <si>
    <t>5.4.1.2. по составлению списков кандидатов в присяжные заседатели</t>
  </si>
  <si>
    <t>7303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</si>
  <si>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</si>
  <si>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</si>
  <si>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5.4.2. за счет субвенций, предоставленных из бюджета субъекта Российской Федерации, всего</t>
  </si>
  <si>
    <t>7400</t>
  </si>
  <si>
    <t>5.4.2.1.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</si>
  <si>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7401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</si>
  <si>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</si>
  <si>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</si>
  <si>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</si>
  <si>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</si>
  <si>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в бюджет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</si>
  <si>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</si>
  <si>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5.6.2.1.4. на создание условий для организации досуга и обеспечения жителей поселения услугами организаций культуры</t>
  </si>
  <si>
    <t>7805</t>
  </si>
  <si>
    <t>5.6.2.1.6. на организацию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</si>
  <si>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7807</t>
  </si>
  <si>
    <t>5.6.2.1.8. на обеспечение проживающих в поселении и нуждающихся в жилых помещениях малоимущих граждан жилыми помещениями, организацию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</si>
  <si>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7809</t>
  </si>
  <si>
    <t>5.6.2.1.16. на обеспечение дополнительных гарантий муниципальным служащим в виде ежемесячных доплат к трудовой пенсии, пенсии за выслугу лет</t>
  </si>
  <si>
    <t>7817</t>
  </si>
  <si>
    <t xml:space="preserve"> Итого расходных обязательств муниципальных образований</t>
  </si>
  <si>
    <t>10700</t>
  </si>
  <si>
    <t>Руководитель</t>
  </si>
  <si>
    <t>(подпись)</t>
  </si>
  <si>
    <t>Исполнитель</t>
  </si>
  <si>
    <t>"     " ________________ 20    г</t>
  </si>
  <si>
    <t>05 02</t>
  </si>
  <si>
    <t>10 06</t>
  </si>
  <si>
    <t>Полномочия по внутреннему и внешнему контролю</t>
  </si>
  <si>
    <t>01 06</t>
  </si>
  <si>
    <t xml:space="preserve">03    09
</t>
  </si>
  <si>
    <t xml:space="preserve">01    02                01    04
</t>
  </si>
  <si>
    <t>01    13</t>
  </si>
</sst>
</file>

<file path=xl/styles.xml><?xml version="1.0" encoding="utf-8"?>
<styleSheet xmlns="http://schemas.openxmlformats.org/spreadsheetml/2006/main">
  <numFmts count="1">
    <numFmt numFmtId="164" formatCode="[$-10419]###\ ###\ ###\ ###\ ##0.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sz val="7"/>
      <color rgb="FF000000"/>
      <name val="Arial Narrow"/>
    </font>
    <font>
      <b/>
      <sz val="10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9"/>
      <color rgb="FF000000"/>
      <name val="Arial Narrow"/>
    </font>
    <font>
      <sz val="8"/>
      <color rgb="FF000000"/>
      <name val="Arial Narrow"/>
    </font>
    <font>
      <sz val="8"/>
      <color rgb="FF000000"/>
      <name val="Arial"/>
    </font>
    <font>
      <sz val="7"/>
      <color rgb="FF000000"/>
      <name val="Arial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76"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5" fillId="0" borderId="0" xfId="1" applyNumberFormat="1" applyFont="1" applyFill="1" applyBorder="1" applyAlignment="1">
      <alignment vertical="top" wrapText="1" readingOrder="1"/>
    </xf>
    <xf numFmtId="0" fontId="7" fillId="0" borderId="1" xfId="1" applyNumberFormat="1" applyFont="1" applyFill="1" applyBorder="1" applyAlignment="1">
      <alignment horizontal="center" vertical="top" wrapText="1" readingOrder="1"/>
    </xf>
    <xf numFmtId="0" fontId="7" fillId="0" borderId="3" xfId="1" applyNumberFormat="1" applyFont="1" applyFill="1" applyBorder="1" applyAlignment="1">
      <alignment horizontal="center" vertical="top" wrapText="1" readingOrder="1"/>
    </xf>
    <xf numFmtId="0" fontId="7" fillId="0" borderId="6" xfId="1" applyNumberFormat="1" applyFont="1" applyFill="1" applyBorder="1" applyAlignment="1">
      <alignment horizontal="center" vertical="top" wrapText="1" readingOrder="1"/>
    </xf>
    <xf numFmtId="0" fontId="7" fillId="0" borderId="9" xfId="1" applyNumberFormat="1" applyFont="1" applyFill="1" applyBorder="1" applyAlignment="1">
      <alignment horizontal="center" vertical="top" wrapText="1" readingOrder="1"/>
    </xf>
    <xf numFmtId="0" fontId="8" fillId="0" borderId="3" xfId="1" applyNumberFormat="1" applyFont="1" applyFill="1" applyBorder="1" applyAlignment="1">
      <alignment horizontal="center" vertical="center" wrapText="1" readingOrder="1"/>
    </xf>
    <xf numFmtId="0" fontId="9" fillId="0" borderId="3" xfId="1" applyNumberFormat="1" applyFont="1" applyFill="1" applyBorder="1" applyAlignment="1">
      <alignment horizontal="center" vertical="top" wrapText="1" readingOrder="1"/>
    </xf>
    <xf numFmtId="0" fontId="7" fillId="0" borderId="1" xfId="1" applyNumberFormat="1" applyFont="1" applyFill="1" applyBorder="1" applyAlignment="1">
      <alignment vertical="top" wrapText="1" readingOrder="1"/>
    </xf>
    <xf numFmtId="164" fontId="7" fillId="0" borderId="1" xfId="1" applyNumberFormat="1" applyFont="1" applyFill="1" applyBorder="1" applyAlignment="1">
      <alignment vertical="top" wrapText="1" readingOrder="1"/>
    </xf>
    <xf numFmtId="0" fontId="7" fillId="0" borderId="3" xfId="1" applyNumberFormat="1" applyFont="1" applyFill="1" applyBorder="1" applyAlignment="1">
      <alignment vertical="top" wrapText="1" readingOrder="1"/>
    </xf>
    <xf numFmtId="0" fontId="10" fillId="0" borderId="8" xfId="1" applyNumberFormat="1" applyFont="1" applyFill="1" applyBorder="1" applyAlignment="1">
      <alignment horizontal="center" vertical="top" wrapText="1" readingOrder="1"/>
    </xf>
    <xf numFmtId="0" fontId="7" fillId="0" borderId="1" xfId="1" applyNumberFormat="1" applyFont="1" applyFill="1" applyBorder="1" applyAlignment="1">
      <alignment vertical="top" wrapText="1" readingOrder="1"/>
    </xf>
    <xf numFmtId="0" fontId="2" fillId="0" borderId="4" xfId="1" applyNumberFormat="1" applyFont="1" applyFill="1" applyBorder="1" applyAlignment="1">
      <alignment horizontal="center" vertical="top" wrapText="1" readingOrder="1"/>
    </xf>
    <xf numFmtId="0" fontId="2" fillId="0" borderId="11" xfId="1" applyNumberFormat="1" applyFont="1" applyFill="1" applyBorder="1" applyAlignment="1">
      <alignment horizontal="center" vertical="top" wrapText="1" readingOrder="1"/>
    </xf>
    <xf numFmtId="0" fontId="1" fillId="2" borderId="0" xfId="0" applyFont="1" applyFill="1" applyBorder="1"/>
    <xf numFmtId="0" fontId="2" fillId="2" borderId="0" xfId="1" applyNumberFormat="1" applyFont="1" applyFill="1" applyBorder="1" applyAlignment="1">
      <alignment vertical="top" wrapText="1" readingOrder="1"/>
    </xf>
    <xf numFmtId="0" fontId="4" fillId="2" borderId="0" xfId="1" applyNumberFormat="1" applyFont="1" applyFill="1" applyBorder="1" applyAlignment="1">
      <alignment horizontal="center" vertical="top" wrapText="1" readingOrder="1"/>
    </xf>
    <xf numFmtId="0" fontId="2" fillId="2" borderId="0" xfId="1" applyNumberFormat="1" applyFont="1" applyFill="1" applyBorder="1" applyAlignment="1">
      <alignment horizontal="center" vertical="top" wrapText="1" readingOrder="1"/>
    </xf>
    <xf numFmtId="0" fontId="5" fillId="2" borderId="0" xfId="1" applyNumberFormat="1" applyFont="1" applyFill="1" applyBorder="1" applyAlignment="1">
      <alignment vertical="top" wrapText="1" readingOrder="1"/>
    </xf>
    <xf numFmtId="0" fontId="7" fillId="2" borderId="3" xfId="1" applyNumberFormat="1" applyFont="1" applyFill="1" applyBorder="1" applyAlignment="1">
      <alignment horizontal="center" vertical="top" wrapText="1" readingOrder="1"/>
    </xf>
    <xf numFmtId="0" fontId="9" fillId="2" borderId="3" xfId="1" applyNumberFormat="1" applyFont="1" applyFill="1" applyBorder="1" applyAlignment="1">
      <alignment horizontal="center" vertical="top" wrapText="1" readingOrder="1"/>
    </xf>
    <xf numFmtId="164" fontId="7" fillId="2" borderId="1" xfId="1" applyNumberFormat="1" applyFont="1" applyFill="1" applyBorder="1" applyAlignment="1">
      <alignment horizontal="right" vertical="top" wrapText="1" readingOrder="1"/>
    </xf>
    <xf numFmtId="164" fontId="7" fillId="2" borderId="1" xfId="1" applyNumberFormat="1" applyFont="1" applyFill="1" applyBorder="1" applyAlignment="1">
      <alignment vertical="top" wrapText="1" readingOrder="1"/>
    </xf>
    <xf numFmtId="0" fontId="7" fillId="2" borderId="1" xfId="1" applyNumberFormat="1" applyFont="1" applyFill="1" applyBorder="1" applyAlignment="1">
      <alignment horizontal="center" vertical="top" wrapText="1" readingOrder="1"/>
    </xf>
    <xf numFmtId="0" fontId="7" fillId="2" borderId="9" xfId="1" applyNumberFormat="1" applyFont="1" applyFill="1" applyBorder="1" applyAlignment="1">
      <alignment horizontal="center" vertical="top" wrapText="1" readingOrder="1"/>
    </xf>
    <xf numFmtId="0" fontId="1" fillId="3" borderId="0" xfId="0" applyFont="1" applyFill="1" applyBorder="1"/>
    <xf numFmtId="0" fontId="2" fillId="3" borderId="0" xfId="1" applyNumberFormat="1" applyFont="1" applyFill="1" applyBorder="1" applyAlignment="1">
      <alignment vertical="top" wrapText="1" readingOrder="1"/>
    </xf>
    <xf numFmtId="0" fontId="4" fillId="3" borderId="0" xfId="1" applyNumberFormat="1" applyFont="1" applyFill="1" applyBorder="1" applyAlignment="1">
      <alignment horizontal="center" vertical="top" wrapText="1" readingOrder="1"/>
    </xf>
    <xf numFmtId="0" fontId="2" fillId="3" borderId="0" xfId="1" applyNumberFormat="1" applyFont="1" applyFill="1" applyBorder="1" applyAlignment="1">
      <alignment horizontal="center" vertical="top" wrapText="1" readingOrder="1"/>
    </xf>
    <xf numFmtId="0" fontId="9" fillId="3" borderId="3" xfId="1" applyNumberFormat="1" applyFont="1" applyFill="1" applyBorder="1" applyAlignment="1">
      <alignment horizontal="center" vertical="top" wrapText="1" readingOrder="1"/>
    </xf>
    <xf numFmtId="164" fontId="7" fillId="3" borderId="1" xfId="1" applyNumberFormat="1" applyFont="1" applyFill="1" applyBorder="1" applyAlignment="1">
      <alignment horizontal="right" vertical="top" wrapText="1" readingOrder="1"/>
    </xf>
    <xf numFmtId="0" fontId="7" fillId="3" borderId="1" xfId="1" applyNumberFormat="1" applyFont="1" applyFill="1" applyBorder="1" applyAlignment="1">
      <alignment horizontal="center" vertical="top" wrapText="1" readingOrder="1"/>
    </xf>
    <xf numFmtId="0" fontId="7" fillId="3" borderId="9" xfId="1" applyNumberFormat="1" applyFont="1" applyFill="1" applyBorder="1" applyAlignment="1">
      <alignment horizontal="center" vertical="top" wrapText="1" readingOrder="1"/>
    </xf>
    <xf numFmtId="0" fontId="3" fillId="3" borderId="0" xfId="1" applyNumberFormat="1" applyFont="1" applyFill="1" applyBorder="1" applyAlignment="1">
      <alignment horizontal="left" vertical="top" wrapText="1" readingOrder="1"/>
    </xf>
    <xf numFmtId="0" fontId="3" fillId="2" borderId="0" xfId="1" applyNumberFormat="1" applyFont="1" applyFill="1" applyBorder="1" applyAlignment="1">
      <alignment horizontal="left" vertical="top" wrapText="1" readingOrder="1"/>
    </xf>
    <xf numFmtId="164" fontId="7" fillId="4" borderId="1" xfId="1" applyNumberFormat="1" applyFont="1" applyFill="1" applyBorder="1" applyAlignment="1">
      <alignment vertical="top" wrapText="1" readingOrder="1"/>
    </xf>
    <xf numFmtId="0" fontId="7" fillId="4" borderId="1" xfId="1" applyNumberFormat="1" applyFont="1" applyFill="1" applyBorder="1" applyAlignment="1">
      <alignment vertical="top" wrapText="1" readingOrder="1"/>
    </xf>
    <xf numFmtId="164" fontId="7" fillId="5" borderId="1" xfId="1" applyNumberFormat="1" applyFont="1" applyFill="1" applyBorder="1" applyAlignment="1">
      <alignment vertical="top" wrapText="1" readingOrder="1"/>
    </xf>
    <xf numFmtId="0" fontId="7" fillId="5" borderId="1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1" xfId="1" applyNumberFormat="1" applyFont="1" applyFill="1" applyBorder="1" applyAlignment="1">
      <alignment vertical="top" wrapText="1" readingOrder="1"/>
    </xf>
    <xf numFmtId="0" fontId="7" fillId="6" borderId="1" xfId="1" applyNumberFormat="1" applyFont="1" applyFill="1" applyBorder="1" applyAlignment="1">
      <alignment vertical="top" wrapText="1" readingOrder="1"/>
    </xf>
    <xf numFmtId="0" fontId="7" fillId="0" borderId="1" xfId="1" applyNumberFormat="1" applyFont="1" applyFill="1" applyBorder="1" applyAlignment="1">
      <alignment vertical="top" wrapText="1" readingOrder="1"/>
    </xf>
    <xf numFmtId="164" fontId="7" fillId="7" borderId="3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6" fillId="0" borderId="0" xfId="1" applyNumberFormat="1" applyFont="1" applyFill="1" applyBorder="1" applyAlignment="1">
      <alignment vertical="top" wrapText="1" readingOrder="1"/>
    </xf>
    <xf numFmtId="0" fontId="7" fillId="0" borderId="1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7" fillId="0" borderId="3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8" xfId="1" applyNumberFormat="1" applyFont="1" applyFill="1" applyBorder="1" applyAlignment="1">
      <alignment vertical="top" wrapText="1"/>
    </xf>
    <xf numFmtId="0" fontId="7" fillId="0" borderId="6" xfId="1" applyNumberFormat="1" applyFont="1" applyFill="1" applyBorder="1" applyAlignment="1">
      <alignment horizontal="center" vertical="top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9" fillId="0" borderId="3" xfId="1" applyNumberFormat="1" applyFont="1" applyFill="1" applyBorder="1" applyAlignment="1">
      <alignment horizontal="center" vertical="top" wrapText="1" readingOrder="1"/>
    </xf>
    <xf numFmtId="0" fontId="7" fillId="0" borderId="9" xfId="1" applyNumberFormat="1" applyFont="1" applyFill="1" applyBorder="1" applyAlignment="1">
      <alignment horizontal="center" vertical="top" wrapText="1" readingOrder="1"/>
    </xf>
    <xf numFmtId="0" fontId="1" fillId="0" borderId="10" xfId="1" applyNumberFormat="1" applyFont="1" applyFill="1" applyBorder="1" applyAlignment="1">
      <alignment vertical="top" wrapText="1"/>
    </xf>
    <xf numFmtId="0" fontId="7" fillId="2" borderId="3" xfId="1" applyNumberFormat="1" applyFont="1" applyFill="1" applyBorder="1" applyAlignment="1">
      <alignment horizontal="center" vertical="top" wrapText="1" readingOrder="1"/>
    </xf>
    <xf numFmtId="0" fontId="1" fillId="2" borderId="5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vertical="top" wrapText="1" readingOrder="1"/>
    </xf>
    <xf numFmtId="0" fontId="7" fillId="0" borderId="12" xfId="1" applyNumberFormat="1" applyFont="1" applyFill="1" applyBorder="1" applyAlignment="1">
      <alignment horizontal="center" vertical="top" wrapText="1" readingOrder="1"/>
    </xf>
    <xf numFmtId="0" fontId="7" fillId="0" borderId="5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wrapText="1" readingOrder="1"/>
    </xf>
    <xf numFmtId="0" fontId="6" fillId="0" borderId="0" xfId="1" applyNumberFormat="1" applyFont="1" applyFill="1" applyBorder="1" applyAlignment="1">
      <alignment horizontal="center" wrapText="1" readingOrder="1"/>
    </xf>
    <xf numFmtId="0" fontId="10" fillId="0" borderId="0" xfId="1" applyNumberFormat="1" applyFont="1" applyFill="1" applyBorder="1" applyAlignment="1">
      <alignment horizontal="center" vertical="top" wrapText="1" readingOrder="1"/>
    </xf>
    <xf numFmtId="0" fontId="7" fillId="0" borderId="3" xfId="1" applyNumberFormat="1" applyFont="1" applyFill="1" applyBorder="1" applyAlignment="1">
      <alignment vertical="top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mruColors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Z81"/>
  <sheetViews>
    <sheetView showGridLines="0" tabSelected="1" topLeftCell="A9" workbookViewId="0">
      <pane xSplit="4" ySplit="4" topLeftCell="E13" activePane="bottomRight" state="frozen"/>
      <selection activeCell="A9" sqref="A9"/>
      <selection pane="topRight" activeCell="E9" sqref="E9"/>
      <selection pane="bottomLeft" activeCell="A13" sqref="A13"/>
      <selection pane="bottomRight" activeCell="B15" sqref="B15"/>
    </sheetView>
  </sheetViews>
  <sheetFormatPr defaultRowHeight="15"/>
  <cols>
    <col min="1" max="1" width="0.7109375" customWidth="1"/>
    <col min="2" max="2" width="32.5703125" customWidth="1"/>
    <col min="3" max="3" width="3.85546875" customWidth="1"/>
    <col min="4" max="4" width="2.85546875" customWidth="1"/>
    <col min="5" max="5" width="6.140625" customWidth="1"/>
    <col min="6" max="6" width="6" customWidth="1"/>
    <col min="7" max="7" width="11.5703125" style="19" customWidth="1"/>
    <col min="8" max="8" width="9.140625" style="19" customWidth="1"/>
    <col min="9" max="9" width="11.85546875" customWidth="1"/>
    <col min="10" max="10" width="9.28515625" customWidth="1"/>
    <col min="11" max="11" width="11.5703125" customWidth="1"/>
    <col min="12" max="12" width="9.140625" customWidth="1"/>
    <col min="13" max="13" width="11.5703125" customWidth="1"/>
    <col min="14" max="14" width="10.140625" customWidth="1"/>
    <col min="15" max="15" width="13.7109375" style="19" customWidth="1"/>
    <col min="16" max="18" width="13.7109375" customWidth="1"/>
    <col min="19" max="19" width="13.7109375" style="19" customWidth="1"/>
    <col min="20" max="22" width="13.7109375" customWidth="1"/>
    <col min="23" max="23" width="13.7109375" style="19" customWidth="1"/>
    <col min="24" max="24" width="13.140625" customWidth="1"/>
    <col min="25" max="26" width="13.7109375" customWidth="1"/>
    <col min="27" max="27" width="13.7109375" style="19" customWidth="1"/>
    <col min="28" max="30" width="13.7109375" customWidth="1"/>
    <col min="31" max="32" width="13.7109375" style="19" customWidth="1"/>
    <col min="33" max="38" width="13.7109375" customWidth="1"/>
    <col min="39" max="39" width="13.7109375" style="19" customWidth="1"/>
    <col min="40" max="42" width="13.7109375" customWidth="1"/>
    <col min="43" max="43" width="13.7109375" style="19" customWidth="1"/>
    <col min="44" max="46" width="13.7109375" customWidth="1"/>
    <col min="47" max="47" width="13.7109375" style="19" customWidth="1"/>
    <col min="48" max="50" width="13.7109375" customWidth="1"/>
    <col min="51" max="51" width="13.7109375" style="19" customWidth="1"/>
    <col min="52" max="54" width="13.7109375" customWidth="1"/>
    <col min="55" max="55" width="13.7109375" style="19" customWidth="1"/>
    <col min="56" max="58" width="13.7109375" customWidth="1"/>
    <col min="59" max="59" width="13.7109375" style="19" customWidth="1"/>
    <col min="60" max="62" width="13.7109375" customWidth="1"/>
    <col min="63" max="63" width="13.7109375" style="19" customWidth="1"/>
    <col min="64" max="66" width="13.7109375" customWidth="1"/>
    <col min="67" max="67" width="13.7109375" style="30" customWidth="1"/>
    <col min="68" max="70" width="13.7109375" customWidth="1"/>
    <col min="71" max="71" width="13.7109375" style="30" customWidth="1"/>
    <col min="72" max="74" width="13.7109375" customWidth="1"/>
    <col min="75" max="75" width="13.7109375" style="30" customWidth="1"/>
    <col min="76" max="78" width="13.7109375" customWidth="1"/>
  </cols>
  <sheetData>
    <row r="1" spans="2:78" ht="12" customHeight="1"/>
    <row r="2" spans="2:78" ht="9" customHeight="1"/>
    <row r="3" spans="2:78">
      <c r="B3" s="57" t="s">
        <v>0</v>
      </c>
      <c r="C3" s="50"/>
      <c r="D3" s="50"/>
      <c r="E3" s="1" t="s">
        <v>0</v>
      </c>
      <c r="F3" s="1" t="s">
        <v>0</v>
      </c>
      <c r="G3" s="20" t="s">
        <v>0</v>
      </c>
      <c r="H3" s="20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20" t="s">
        <v>0</v>
      </c>
      <c r="P3" s="1" t="s">
        <v>0</v>
      </c>
      <c r="Q3" s="1" t="s">
        <v>0</v>
      </c>
      <c r="R3" s="1" t="s">
        <v>0</v>
      </c>
      <c r="S3" s="58" t="s">
        <v>0</v>
      </c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39" t="s">
        <v>0</v>
      </c>
      <c r="AF3" s="39" t="s">
        <v>0</v>
      </c>
      <c r="AG3" s="2" t="s">
        <v>0</v>
      </c>
      <c r="AH3" s="2" t="s">
        <v>0</v>
      </c>
      <c r="AI3" s="2" t="s">
        <v>0</v>
      </c>
      <c r="AJ3" s="2" t="s">
        <v>0</v>
      </c>
      <c r="AK3" s="2" t="s">
        <v>0</v>
      </c>
      <c r="AL3" s="2" t="s">
        <v>0</v>
      </c>
      <c r="AM3" s="39" t="s">
        <v>0</v>
      </c>
      <c r="AN3" s="2" t="s">
        <v>0</v>
      </c>
      <c r="AO3" s="2" t="s">
        <v>0</v>
      </c>
      <c r="AP3" s="2" t="s">
        <v>0</v>
      </c>
      <c r="AQ3" s="39" t="s">
        <v>0</v>
      </c>
      <c r="AR3" s="2" t="s">
        <v>0</v>
      </c>
      <c r="AS3" s="2" t="s">
        <v>0</v>
      </c>
      <c r="AT3" s="2" t="s">
        <v>0</v>
      </c>
      <c r="AU3" s="39" t="s">
        <v>0</v>
      </c>
      <c r="AV3" s="2" t="s">
        <v>0</v>
      </c>
      <c r="AW3" s="2" t="s">
        <v>0</v>
      </c>
      <c r="AX3" s="2" t="s">
        <v>0</v>
      </c>
      <c r="AY3" s="39" t="s">
        <v>0</v>
      </c>
      <c r="AZ3" s="2" t="s">
        <v>0</v>
      </c>
      <c r="BA3" s="2" t="s">
        <v>0</v>
      </c>
      <c r="BB3" s="2" t="s">
        <v>0</v>
      </c>
      <c r="BC3" s="39" t="s">
        <v>0</v>
      </c>
      <c r="BD3" s="2" t="s">
        <v>0</v>
      </c>
      <c r="BE3" s="2" t="s">
        <v>0</v>
      </c>
      <c r="BF3" s="2" t="s">
        <v>0</v>
      </c>
      <c r="BG3" s="39" t="s">
        <v>0</v>
      </c>
      <c r="BH3" s="2" t="s">
        <v>0</v>
      </c>
      <c r="BI3" s="2" t="s">
        <v>0</v>
      </c>
      <c r="BJ3" s="2" t="s">
        <v>0</v>
      </c>
      <c r="BK3" s="39" t="s">
        <v>0</v>
      </c>
      <c r="BL3" s="2" t="s">
        <v>0</v>
      </c>
      <c r="BM3" s="2" t="s">
        <v>0</v>
      </c>
      <c r="BN3" s="2" t="s">
        <v>0</v>
      </c>
      <c r="BO3" s="38" t="s">
        <v>0</v>
      </c>
      <c r="BP3" s="2" t="s">
        <v>0</v>
      </c>
      <c r="BQ3" s="2" t="s">
        <v>0</v>
      </c>
      <c r="BR3" s="2" t="s">
        <v>0</v>
      </c>
      <c r="BS3" s="38" t="s">
        <v>0</v>
      </c>
      <c r="BT3" s="2" t="s">
        <v>0</v>
      </c>
      <c r="BU3" s="2" t="s">
        <v>0</v>
      </c>
      <c r="BV3" s="2" t="s">
        <v>0</v>
      </c>
      <c r="BW3" s="38" t="s">
        <v>0</v>
      </c>
      <c r="BX3" s="2" t="s">
        <v>0</v>
      </c>
      <c r="BY3" s="2" t="s">
        <v>0</v>
      </c>
      <c r="BZ3" s="2" t="s">
        <v>0</v>
      </c>
    </row>
    <row r="4" spans="2:78">
      <c r="B4" s="59" t="s">
        <v>1</v>
      </c>
      <c r="C4" s="50"/>
      <c r="D4" s="50"/>
      <c r="E4" s="3" t="s">
        <v>0</v>
      </c>
      <c r="F4" s="3" t="s">
        <v>0</v>
      </c>
      <c r="G4" s="21" t="s">
        <v>0</v>
      </c>
      <c r="H4" s="21" t="s">
        <v>0</v>
      </c>
      <c r="I4" s="3" t="s">
        <v>0</v>
      </c>
      <c r="J4" s="3" t="s">
        <v>0</v>
      </c>
      <c r="K4" s="3" t="s">
        <v>0</v>
      </c>
      <c r="L4" s="3" t="s">
        <v>0</v>
      </c>
      <c r="M4" s="3" t="s">
        <v>0</v>
      </c>
      <c r="N4" s="3" t="s">
        <v>0</v>
      </c>
      <c r="O4" s="21" t="s">
        <v>0</v>
      </c>
      <c r="P4" s="3" t="s">
        <v>0</v>
      </c>
      <c r="Q4" s="3" t="s">
        <v>0</v>
      </c>
      <c r="R4" s="3" t="s">
        <v>0</v>
      </c>
      <c r="S4" s="21" t="s">
        <v>0</v>
      </c>
      <c r="T4" s="3" t="s">
        <v>0</v>
      </c>
      <c r="U4" s="3" t="s">
        <v>0</v>
      </c>
      <c r="V4" s="3" t="s">
        <v>0</v>
      </c>
      <c r="W4" s="21" t="s">
        <v>0</v>
      </c>
      <c r="X4" s="3" t="s">
        <v>0</v>
      </c>
      <c r="Y4" s="3" t="s">
        <v>0</v>
      </c>
      <c r="Z4" s="3" t="s">
        <v>0</v>
      </c>
      <c r="AA4" s="21" t="s">
        <v>0</v>
      </c>
      <c r="AB4" s="3" t="s">
        <v>0</v>
      </c>
      <c r="AC4" s="3" t="s">
        <v>0</v>
      </c>
      <c r="AD4" s="3" t="s">
        <v>0</v>
      </c>
      <c r="AE4" s="21" t="s">
        <v>0</v>
      </c>
      <c r="AF4" s="21" t="s">
        <v>0</v>
      </c>
      <c r="AG4" s="3" t="s">
        <v>0</v>
      </c>
      <c r="AH4" s="3" t="s">
        <v>0</v>
      </c>
      <c r="AI4" s="3" t="s">
        <v>0</v>
      </c>
      <c r="AJ4" s="3" t="s">
        <v>0</v>
      </c>
      <c r="AK4" s="3" t="s">
        <v>0</v>
      </c>
      <c r="AL4" s="3" t="s">
        <v>0</v>
      </c>
      <c r="AM4" s="21" t="s">
        <v>0</v>
      </c>
      <c r="AN4" s="3" t="s">
        <v>0</v>
      </c>
      <c r="AO4" s="3" t="s">
        <v>0</v>
      </c>
      <c r="AP4" s="3" t="s">
        <v>0</v>
      </c>
      <c r="AQ4" s="21" t="s">
        <v>0</v>
      </c>
      <c r="AR4" s="3" t="s">
        <v>0</v>
      </c>
      <c r="AS4" s="3" t="s">
        <v>0</v>
      </c>
      <c r="AT4" s="3" t="s">
        <v>0</v>
      </c>
      <c r="AU4" s="21" t="s">
        <v>0</v>
      </c>
      <c r="AV4" s="3" t="s">
        <v>0</v>
      </c>
      <c r="AW4" s="3" t="s">
        <v>0</v>
      </c>
      <c r="AX4" s="3" t="s">
        <v>0</v>
      </c>
      <c r="AY4" s="21" t="s">
        <v>0</v>
      </c>
      <c r="AZ4" s="3" t="s">
        <v>0</v>
      </c>
      <c r="BA4" s="3" t="s">
        <v>0</v>
      </c>
      <c r="BB4" s="3" t="s">
        <v>0</v>
      </c>
      <c r="BC4" s="21" t="s">
        <v>0</v>
      </c>
      <c r="BD4" s="3" t="s">
        <v>0</v>
      </c>
      <c r="BE4" s="3" t="s">
        <v>0</v>
      </c>
      <c r="BF4" s="3" t="s">
        <v>0</v>
      </c>
      <c r="BG4" s="21" t="s">
        <v>0</v>
      </c>
      <c r="BH4" s="3" t="s">
        <v>0</v>
      </c>
      <c r="BI4" s="3" t="s">
        <v>0</v>
      </c>
      <c r="BJ4" s="3" t="s">
        <v>0</v>
      </c>
      <c r="BK4" s="21" t="s">
        <v>0</v>
      </c>
      <c r="BL4" s="3" t="s">
        <v>0</v>
      </c>
      <c r="BM4" s="3" t="s">
        <v>0</v>
      </c>
      <c r="BN4" s="3" t="s">
        <v>0</v>
      </c>
      <c r="BO4" s="32" t="s">
        <v>0</v>
      </c>
      <c r="BP4" s="3" t="s">
        <v>0</v>
      </c>
      <c r="BQ4" s="3" t="s">
        <v>0</v>
      </c>
      <c r="BR4" s="3" t="s">
        <v>0</v>
      </c>
      <c r="BS4" s="32" t="s">
        <v>0</v>
      </c>
      <c r="BT4" s="3" t="s">
        <v>0</v>
      </c>
      <c r="BU4" s="3" t="s">
        <v>0</v>
      </c>
      <c r="BV4" s="3" t="s">
        <v>0</v>
      </c>
      <c r="BW4" s="32" t="s">
        <v>0</v>
      </c>
      <c r="BX4" s="3" t="s">
        <v>0</v>
      </c>
      <c r="BY4" s="3" t="s">
        <v>0</v>
      </c>
      <c r="BZ4" s="3" t="s">
        <v>0</v>
      </c>
    </row>
    <row r="5" spans="2:78">
      <c r="B5" s="60" t="s">
        <v>2</v>
      </c>
      <c r="C5" s="50"/>
      <c r="D5" s="50"/>
      <c r="E5" s="4" t="s">
        <v>0</v>
      </c>
      <c r="F5" s="4" t="s">
        <v>0</v>
      </c>
      <c r="G5" s="22" t="s">
        <v>0</v>
      </c>
      <c r="H5" s="22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22" t="s">
        <v>0</v>
      </c>
      <c r="P5" s="4" t="s">
        <v>0</v>
      </c>
      <c r="Q5" s="4" t="s">
        <v>0</v>
      </c>
      <c r="R5" s="4" t="s">
        <v>0</v>
      </c>
      <c r="S5" s="22" t="s">
        <v>0</v>
      </c>
      <c r="T5" s="4" t="s">
        <v>0</v>
      </c>
      <c r="U5" s="4" t="s">
        <v>0</v>
      </c>
      <c r="V5" s="4" t="s">
        <v>0</v>
      </c>
      <c r="W5" s="22" t="s">
        <v>0</v>
      </c>
      <c r="X5" s="4" t="s">
        <v>0</v>
      </c>
      <c r="Y5" s="4" t="s">
        <v>0</v>
      </c>
      <c r="Z5" s="4" t="s">
        <v>0</v>
      </c>
      <c r="AA5" s="22" t="s">
        <v>0</v>
      </c>
      <c r="AB5" s="4" t="s">
        <v>0</v>
      </c>
      <c r="AC5" s="4" t="s">
        <v>0</v>
      </c>
      <c r="AD5" s="4" t="s">
        <v>0</v>
      </c>
      <c r="AE5" s="22" t="s">
        <v>0</v>
      </c>
      <c r="AF5" s="22" t="s">
        <v>0</v>
      </c>
      <c r="AG5" s="4" t="s">
        <v>0</v>
      </c>
      <c r="AH5" s="4" t="s">
        <v>0</v>
      </c>
      <c r="AI5" s="4" t="s">
        <v>0</v>
      </c>
      <c r="AJ5" s="4" t="s">
        <v>0</v>
      </c>
      <c r="AK5" s="4" t="s">
        <v>0</v>
      </c>
      <c r="AL5" s="4" t="s">
        <v>0</v>
      </c>
      <c r="AM5" s="22" t="s">
        <v>0</v>
      </c>
      <c r="AN5" s="4" t="s">
        <v>0</v>
      </c>
      <c r="AO5" s="4" t="s">
        <v>0</v>
      </c>
      <c r="AP5" s="4" t="s">
        <v>0</v>
      </c>
      <c r="AQ5" s="22" t="s">
        <v>0</v>
      </c>
      <c r="AR5" s="4" t="s">
        <v>0</v>
      </c>
      <c r="AS5" s="4" t="s">
        <v>0</v>
      </c>
      <c r="AT5" s="4" t="s">
        <v>0</v>
      </c>
      <c r="AU5" s="22" t="s">
        <v>0</v>
      </c>
      <c r="AV5" s="4" t="s">
        <v>0</v>
      </c>
      <c r="AW5" s="4" t="s">
        <v>0</v>
      </c>
      <c r="AX5" s="4" t="s">
        <v>0</v>
      </c>
      <c r="AY5" s="22" t="s">
        <v>0</v>
      </c>
      <c r="AZ5" s="4" t="s">
        <v>0</v>
      </c>
      <c r="BA5" s="4" t="s">
        <v>0</v>
      </c>
      <c r="BB5" s="4" t="s">
        <v>0</v>
      </c>
      <c r="BC5" s="22" t="s">
        <v>0</v>
      </c>
      <c r="BD5" s="4" t="s">
        <v>0</v>
      </c>
      <c r="BE5" s="4" t="s">
        <v>0</v>
      </c>
      <c r="BF5" s="4" t="s">
        <v>0</v>
      </c>
      <c r="BG5" s="22" t="s">
        <v>0</v>
      </c>
      <c r="BH5" s="4" t="s">
        <v>0</v>
      </c>
      <c r="BI5" s="4" t="s">
        <v>0</v>
      </c>
      <c r="BJ5" s="4" t="s">
        <v>0</v>
      </c>
      <c r="BK5" s="22" t="s">
        <v>0</v>
      </c>
      <c r="BL5" s="4" t="s">
        <v>0</v>
      </c>
      <c r="BM5" s="4" t="s">
        <v>0</v>
      </c>
      <c r="BN5" s="4" t="s">
        <v>0</v>
      </c>
      <c r="BO5" s="33" t="s">
        <v>0</v>
      </c>
      <c r="BP5" s="4" t="s">
        <v>0</v>
      </c>
      <c r="BQ5" s="4" t="s">
        <v>0</v>
      </c>
      <c r="BR5" s="4" t="s">
        <v>0</v>
      </c>
      <c r="BS5" s="33" t="s">
        <v>0</v>
      </c>
      <c r="BT5" s="4" t="s">
        <v>0</v>
      </c>
      <c r="BU5" s="4" t="s">
        <v>0</v>
      </c>
      <c r="BV5" s="4" t="s">
        <v>0</v>
      </c>
      <c r="BW5" s="33" t="s">
        <v>0</v>
      </c>
      <c r="BX5" s="4" t="s">
        <v>0</v>
      </c>
      <c r="BY5" s="4" t="s">
        <v>0</v>
      </c>
      <c r="BZ5" s="4" t="s">
        <v>0</v>
      </c>
    </row>
    <row r="6" spans="2:78">
      <c r="B6" s="49" t="s">
        <v>3</v>
      </c>
      <c r="C6" s="50"/>
      <c r="D6" s="50"/>
      <c r="E6" s="5" t="s">
        <v>0</v>
      </c>
      <c r="F6" s="5" t="s">
        <v>0</v>
      </c>
      <c r="G6" s="23" t="s">
        <v>0</v>
      </c>
      <c r="H6" s="23" t="s">
        <v>0</v>
      </c>
      <c r="I6" s="5" t="s">
        <v>0</v>
      </c>
      <c r="J6" s="5" t="s">
        <v>0</v>
      </c>
      <c r="K6" s="5" t="s">
        <v>0</v>
      </c>
      <c r="L6" s="5" t="s">
        <v>0</v>
      </c>
      <c r="M6" s="5" t="s">
        <v>0</v>
      </c>
      <c r="N6" s="5" t="s">
        <v>0</v>
      </c>
      <c r="O6" s="23" t="s">
        <v>0</v>
      </c>
      <c r="P6" s="5" t="s">
        <v>0</v>
      </c>
      <c r="Q6" s="5" t="s">
        <v>0</v>
      </c>
      <c r="R6" s="5" t="s">
        <v>0</v>
      </c>
      <c r="S6" s="20" t="s">
        <v>0</v>
      </c>
      <c r="T6" s="1" t="s">
        <v>0</v>
      </c>
      <c r="U6" s="1" t="s">
        <v>0</v>
      </c>
      <c r="V6" s="1" t="s">
        <v>0</v>
      </c>
      <c r="W6" s="20" t="s">
        <v>0</v>
      </c>
      <c r="X6" s="1" t="s">
        <v>0</v>
      </c>
      <c r="Y6" s="1" t="s">
        <v>0</v>
      </c>
      <c r="Z6" s="1" t="s">
        <v>0</v>
      </c>
      <c r="AA6" s="20" t="s">
        <v>0</v>
      </c>
      <c r="AB6" s="1" t="s">
        <v>0</v>
      </c>
      <c r="AC6" s="1" t="s">
        <v>0</v>
      </c>
      <c r="AD6" s="1" t="s">
        <v>0</v>
      </c>
      <c r="AE6" s="20" t="s">
        <v>0</v>
      </c>
      <c r="AF6" s="20" t="s">
        <v>0</v>
      </c>
      <c r="AG6" s="1" t="s">
        <v>0</v>
      </c>
      <c r="AH6" s="1" t="s">
        <v>0</v>
      </c>
      <c r="AI6" s="1" t="s">
        <v>0</v>
      </c>
      <c r="AJ6" s="1" t="s">
        <v>0</v>
      </c>
      <c r="AK6" s="1" t="s">
        <v>0</v>
      </c>
      <c r="AL6" s="1" t="s">
        <v>0</v>
      </c>
      <c r="AM6" s="20" t="s">
        <v>0</v>
      </c>
      <c r="AN6" s="1" t="s">
        <v>0</v>
      </c>
      <c r="AO6" s="1" t="s">
        <v>0</v>
      </c>
      <c r="AP6" s="1" t="s">
        <v>0</v>
      </c>
      <c r="AQ6" s="20" t="s">
        <v>0</v>
      </c>
      <c r="AR6" s="1" t="s">
        <v>0</v>
      </c>
      <c r="AS6" s="1" t="s">
        <v>0</v>
      </c>
      <c r="AT6" s="1" t="s">
        <v>0</v>
      </c>
      <c r="AU6" s="20" t="s">
        <v>0</v>
      </c>
      <c r="AV6" s="1" t="s">
        <v>0</v>
      </c>
      <c r="AW6" s="1" t="s">
        <v>0</v>
      </c>
      <c r="AX6" s="1" t="s">
        <v>0</v>
      </c>
      <c r="AY6" s="20" t="s">
        <v>0</v>
      </c>
      <c r="AZ6" s="1" t="s">
        <v>0</v>
      </c>
      <c r="BA6" s="1" t="s">
        <v>0</v>
      </c>
      <c r="BB6" s="1" t="s">
        <v>0</v>
      </c>
      <c r="BC6" s="20" t="s">
        <v>0</v>
      </c>
      <c r="BD6" s="1" t="s">
        <v>0</v>
      </c>
      <c r="BE6" s="1" t="s">
        <v>0</v>
      </c>
      <c r="BF6" s="1" t="s">
        <v>0</v>
      </c>
      <c r="BG6" s="20" t="s">
        <v>0</v>
      </c>
      <c r="BH6" s="1" t="s">
        <v>0</v>
      </c>
      <c r="BI6" s="1" t="s">
        <v>0</v>
      </c>
      <c r="BJ6" s="1" t="s">
        <v>0</v>
      </c>
      <c r="BK6" s="20" t="s">
        <v>0</v>
      </c>
      <c r="BL6" s="1" t="s">
        <v>0</v>
      </c>
      <c r="BM6" s="1" t="s">
        <v>0</v>
      </c>
      <c r="BN6" s="1" t="s">
        <v>0</v>
      </c>
      <c r="BO6" s="31" t="s">
        <v>0</v>
      </c>
      <c r="BP6" s="1" t="s">
        <v>0</v>
      </c>
      <c r="BQ6" s="1" t="s">
        <v>0</v>
      </c>
      <c r="BR6" s="1" t="s">
        <v>0</v>
      </c>
      <c r="BS6" s="31" t="s">
        <v>0</v>
      </c>
      <c r="BT6" s="1" t="s">
        <v>0</v>
      </c>
      <c r="BU6" s="1" t="s">
        <v>0</v>
      </c>
      <c r="BV6" s="1" t="s">
        <v>0</v>
      </c>
      <c r="BW6" s="31" t="s">
        <v>0</v>
      </c>
      <c r="BX6" s="1" t="s">
        <v>0</v>
      </c>
      <c r="BY6" s="1" t="s">
        <v>0</v>
      </c>
      <c r="BZ6" s="1" t="s">
        <v>0</v>
      </c>
    </row>
    <row r="7" spans="2:78">
      <c r="B7" s="51" t="s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20" t="s">
        <v>0</v>
      </c>
      <c r="T7" s="1" t="s">
        <v>0</v>
      </c>
      <c r="U7" s="1" t="s">
        <v>0</v>
      </c>
      <c r="V7" s="1" t="s">
        <v>0</v>
      </c>
      <c r="W7" s="20" t="s">
        <v>0</v>
      </c>
      <c r="X7" s="1" t="s">
        <v>0</v>
      </c>
      <c r="Y7" s="1" t="s">
        <v>0</v>
      </c>
      <c r="Z7" s="1" t="s">
        <v>0</v>
      </c>
      <c r="AA7" s="20" t="s">
        <v>0</v>
      </c>
      <c r="AB7" s="1" t="s">
        <v>0</v>
      </c>
      <c r="AC7" s="1" t="s">
        <v>0</v>
      </c>
      <c r="AD7" s="1" t="s">
        <v>0</v>
      </c>
      <c r="AE7" s="20" t="s">
        <v>0</v>
      </c>
      <c r="AF7" s="20" t="s">
        <v>0</v>
      </c>
      <c r="AG7" s="1" t="s">
        <v>0</v>
      </c>
      <c r="AH7" s="1" t="s">
        <v>0</v>
      </c>
      <c r="AI7" s="1" t="s">
        <v>0</v>
      </c>
      <c r="AJ7" s="1" t="s">
        <v>0</v>
      </c>
      <c r="AK7" s="1" t="s">
        <v>0</v>
      </c>
      <c r="AL7" s="1" t="s">
        <v>0</v>
      </c>
      <c r="AM7" s="20" t="s">
        <v>0</v>
      </c>
      <c r="AN7" s="1" t="s">
        <v>0</v>
      </c>
      <c r="AO7" s="1" t="s">
        <v>0</v>
      </c>
      <c r="AP7" s="1" t="s">
        <v>0</v>
      </c>
      <c r="AQ7" s="20" t="s">
        <v>0</v>
      </c>
      <c r="AR7" s="1" t="s">
        <v>0</v>
      </c>
      <c r="AS7" s="1" t="s">
        <v>0</v>
      </c>
      <c r="AT7" s="1" t="s">
        <v>0</v>
      </c>
      <c r="AU7" s="20" t="s">
        <v>0</v>
      </c>
      <c r="AV7" s="1" t="s">
        <v>0</v>
      </c>
      <c r="AW7" s="1" t="s">
        <v>0</v>
      </c>
      <c r="AX7" s="1" t="s">
        <v>0</v>
      </c>
      <c r="AY7" s="20" t="s">
        <v>0</v>
      </c>
      <c r="AZ7" s="1" t="s">
        <v>0</v>
      </c>
      <c r="BA7" s="1" t="s">
        <v>0</v>
      </c>
      <c r="BB7" s="1" t="s">
        <v>0</v>
      </c>
      <c r="BC7" s="20" t="s">
        <v>0</v>
      </c>
      <c r="BD7" s="1" t="s">
        <v>0</v>
      </c>
      <c r="BE7" s="1" t="s">
        <v>0</v>
      </c>
      <c r="BF7" s="1" t="s">
        <v>0</v>
      </c>
      <c r="BG7" s="20" t="s">
        <v>0</v>
      </c>
      <c r="BH7" s="1" t="s">
        <v>0</v>
      </c>
      <c r="BI7" s="1" t="s">
        <v>0</v>
      </c>
      <c r="BJ7" s="1" t="s">
        <v>0</v>
      </c>
      <c r="BK7" s="20" t="s">
        <v>0</v>
      </c>
      <c r="BL7" s="1" t="s">
        <v>0</v>
      </c>
      <c r="BM7" s="1" t="s">
        <v>0</v>
      </c>
      <c r="BN7" s="1" t="s">
        <v>0</v>
      </c>
      <c r="BO7" s="31" t="s">
        <v>0</v>
      </c>
      <c r="BP7" s="1" t="s">
        <v>0</v>
      </c>
      <c r="BQ7" s="1" t="s">
        <v>0</v>
      </c>
      <c r="BR7" s="1" t="s">
        <v>0</v>
      </c>
      <c r="BS7" s="31" t="s">
        <v>0</v>
      </c>
      <c r="BT7" s="1" t="s">
        <v>0</v>
      </c>
      <c r="BU7" s="1" t="s">
        <v>0</v>
      </c>
      <c r="BV7" s="1" t="s">
        <v>0</v>
      </c>
      <c r="BW7" s="31" t="s">
        <v>0</v>
      </c>
      <c r="BX7" s="1" t="s">
        <v>0</v>
      </c>
      <c r="BY7" s="1" t="s">
        <v>0</v>
      </c>
      <c r="BZ7" s="1" t="s">
        <v>0</v>
      </c>
    </row>
    <row r="8" spans="2:78">
      <c r="B8" s="51" t="s">
        <v>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20" t="s">
        <v>0</v>
      </c>
      <c r="T8" s="1" t="s">
        <v>0</v>
      </c>
      <c r="U8" s="1" t="s">
        <v>0</v>
      </c>
      <c r="V8" s="1" t="s">
        <v>0</v>
      </c>
      <c r="W8" s="20" t="s">
        <v>0</v>
      </c>
      <c r="X8" s="1" t="s">
        <v>0</v>
      </c>
      <c r="Y8" s="1" t="s">
        <v>0</v>
      </c>
      <c r="Z8" s="1" t="s">
        <v>0</v>
      </c>
      <c r="AA8" s="20" t="s">
        <v>0</v>
      </c>
      <c r="AB8" s="1" t="s">
        <v>0</v>
      </c>
      <c r="AC8" s="1" t="s">
        <v>0</v>
      </c>
      <c r="AD8" s="1" t="s">
        <v>0</v>
      </c>
      <c r="AE8" s="20" t="s">
        <v>0</v>
      </c>
      <c r="AF8" s="20" t="s">
        <v>0</v>
      </c>
      <c r="AG8" s="1" t="s">
        <v>0</v>
      </c>
      <c r="AH8" s="1" t="s">
        <v>0</v>
      </c>
      <c r="AI8" s="1" t="s">
        <v>0</v>
      </c>
      <c r="AJ8" s="1" t="s">
        <v>0</v>
      </c>
      <c r="AK8" s="1" t="s">
        <v>0</v>
      </c>
      <c r="AL8" s="1" t="s">
        <v>0</v>
      </c>
      <c r="AM8" s="20" t="s">
        <v>0</v>
      </c>
      <c r="AN8" s="1" t="s">
        <v>0</v>
      </c>
      <c r="AO8" s="1" t="s">
        <v>0</v>
      </c>
      <c r="AP8" s="1" t="s">
        <v>0</v>
      </c>
      <c r="AQ8" s="20" t="s">
        <v>0</v>
      </c>
      <c r="AR8" s="1" t="s">
        <v>0</v>
      </c>
      <c r="AS8" s="1" t="s">
        <v>0</v>
      </c>
      <c r="AT8" s="1" t="s">
        <v>0</v>
      </c>
      <c r="AU8" s="20" t="s">
        <v>0</v>
      </c>
      <c r="AV8" s="1" t="s">
        <v>0</v>
      </c>
      <c r="AW8" s="1" t="s">
        <v>0</v>
      </c>
      <c r="AX8" s="1" t="s">
        <v>0</v>
      </c>
      <c r="AY8" s="20" t="s">
        <v>0</v>
      </c>
      <c r="AZ8" s="1" t="s">
        <v>0</v>
      </c>
      <c r="BA8" s="1" t="s">
        <v>0</v>
      </c>
      <c r="BB8" s="1" t="s">
        <v>0</v>
      </c>
      <c r="BC8" s="20" t="s">
        <v>0</v>
      </c>
      <c r="BD8" s="1" t="s">
        <v>0</v>
      </c>
      <c r="BE8" s="1" t="s">
        <v>0</v>
      </c>
      <c r="BF8" s="1" t="s">
        <v>0</v>
      </c>
      <c r="BG8" s="20" t="s">
        <v>0</v>
      </c>
      <c r="BH8" s="1" t="s">
        <v>0</v>
      </c>
      <c r="BI8" s="1" t="s">
        <v>0</v>
      </c>
      <c r="BJ8" s="1" t="s">
        <v>0</v>
      </c>
      <c r="BK8" s="20" t="s">
        <v>0</v>
      </c>
      <c r="BL8" s="1" t="s">
        <v>0</v>
      </c>
      <c r="BM8" s="1" t="s">
        <v>0</v>
      </c>
      <c r="BN8" s="1" t="s">
        <v>0</v>
      </c>
      <c r="BO8" s="31" t="s">
        <v>0</v>
      </c>
      <c r="BP8" s="1" t="s">
        <v>0</v>
      </c>
      <c r="BQ8" s="1" t="s">
        <v>0</v>
      </c>
      <c r="BR8" s="1" t="s">
        <v>0</v>
      </c>
      <c r="BS8" s="31" t="s">
        <v>0</v>
      </c>
      <c r="BT8" s="1" t="s">
        <v>0</v>
      </c>
      <c r="BU8" s="1" t="s">
        <v>0</v>
      </c>
      <c r="BV8" s="1" t="s">
        <v>0</v>
      </c>
      <c r="BW8" s="31" t="s">
        <v>0</v>
      </c>
      <c r="BX8" s="1" t="s">
        <v>0</v>
      </c>
      <c r="BY8" s="1" t="s">
        <v>0</v>
      </c>
      <c r="BZ8" s="1" t="s">
        <v>0</v>
      </c>
    </row>
    <row r="9" spans="2:78" ht="27" customHeight="1">
      <c r="B9" s="6" t="s">
        <v>6</v>
      </c>
      <c r="C9" s="52" t="s">
        <v>0</v>
      </c>
      <c r="D9" s="53"/>
      <c r="E9" s="52" t="s">
        <v>0</v>
      </c>
      <c r="F9" s="53"/>
      <c r="G9" s="54" t="s">
        <v>7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6"/>
      <c r="AE9" s="54" t="s">
        <v>8</v>
      </c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6"/>
      <c r="BC9" s="54" t="s">
        <v>9</v>
      </c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6"/>
      <c r="BO9" s="54" t="s">
        <v>10</v>
      </c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6"/>
    </row>
    <row r="10" spans="2:78" ht="15" customHeight="1">
      <c r="B10" s="8" t="s">
        <v>0</v>
      </c>
      <c r="C10" s="62" t="s">
        <v>0</v>
      </c>
      <c r="D10" s="63"/>
      <c r="E10" s="62" t="s">
        <v>0</v>
      </c>
      <c r="F10" s="63"/>
      <c r="G10" s="54" t="s">
        <v>11</v>
      </c>
      <c r="H10" s="55"/>
      <c r="I10" s="55"/>
      <c r="J10" s="55"/>
      <c r="K10" s="55"/>
      <c r="L10" s="55"/>
      <c r="M10" s="55"/>
      <c r="N10" s="56"/>
      <c r="O10" s="52" t="s">
        <v>12</v>
      </c>
      <c r="P10" s="61"/>
      <c r="Q10" s="61"/>
      <c r="R10" s="53"/>
      <c r="S10" s="52" t="s">
        <v>13</v>
      </c>
      <c r="T10" s="61"/>
      <c r="U10" s="61"/>
      <c r="V10" s="53"/>
      <c r="W10" s="54" t="s">
        <v>14</v>
      </c>
      <c r="X10" s="55"/>
      <c r="Y10" s="55"/>
      <c r="Z10" s="55"/>
      <c r="AA10" s="55"/>
      <c r="AB10" s="55"/>
      <c r="AC10" s="55"/>
      <c r="AD10" s="56"/>
      <c r="AE10" s="52" t="s">
        <v>11</v>
      </c>
      <c r="AF10" s="61"/>
      <c r="AG10" s="61"/>
      <c r="AH10" s="61"/>
      <c r="AI10" s="61"/>
      <c r="AJ10" s="61"/>
      <c r="AK10" s="61"/>
      <c r="AL10" s="53"/>
      <c r="AM10" s="52" t="s">
        <v>12</v>
      </c>
      <c r="AN10" s="61"/>
      <c r="AO10" s="61"/>
      <c r="AP10" s="53"/>
      <c r="AQ10" s="52" t="s">
        <v>13</v>
      </c>
      <c r="AR10" s="61"/>
      <c r="AS10" s="61"/>
      <c r="AT10" s="53"/>
      <c r="AU10" s="52" t="s">
        <v>14</v>
      </c>
      <c r="AV10" s="61"/>
      <c r="AW10" s="61"/>
      <c r="AX10" s="61"/>
      <c r="AY10" s="61"/>
      <c r="AZ10" s="61"/>
      <c r="BA10" s="61"/>
      <c r="BB10" s="53"/>
      <c r="BC10" s="52" t="s">
        <v>11</v>
      </c>
      <c r="BD10" s="61"/>
      <c r="BE10" s="61"/>
      <c r="BF10" s="53"/>
      <c r="BG10" s="52" t="s">
        <v>12</v>
      </c>
      <c r="BH10" s="61"/>
      <c r="BI10" s="61"/>
      <c r="BJ10" s="53"/>
      <c r="BK10" s="52" t="s">
        <v>13</v>
      </c>
      <c r="BL10" s="61"/>
      <c r="BM10" s="61"/>
      <c r="BN10" s="53"/>
      <c r="BO10" s="52" t="s">
        <v>11</v>
      </c>
      <c r="BP10" s="61"/>
      <c r="BQ10" s="61"/>
      <c r="BR10" s="53"/>
      <c r="BS10" s="52" t="s">
        <v>12</v>
      </c>
      <c r="BT10" s="61"/>
      <c r="BU10" s="61"/>
      <c r="BV10" s="53"/>
      <c r="BW10" s="52" t="s">
        <v>13</v>
      </c>
      <c r="BX10" s="61"/>
      <c r="BY10" s="61"/>
      <c r="BZ10" s="53"/>
    </row>
    <row r="11" spans="2:78" ht="42.75" customHeight="1">
      <c r="B11" s="8" t="s">
        <v>0</v>
      </c>
      <c r="C11" s="62" t="s">
        <v>0</v>
      </c>
      <c r="D11" s="63"/>
      <c r="E11" s="62" t="s">
        <v>15</v>
      </c>
      <c r="F11" s="63"/>
      <c r="G11" s="67" t="s">
        <v>16</v>
      </c>
      <c r="H11" s="68"/>
      <c r="I11" s="54" t="s">
        <v>17</v>
      </c>
      <c r="J11" s="56"/>
      <c r="K11" s="54" t="s">
        <v>18</v>
      </c>
      <c r="L11" s="56"/>
      <c r="M11" s="54" t="s">
        <v>19</v>
      </c>
      <c r="N11" s="56"/>
      <c r="O11" s="28" t="s">
        <v>0</v>
      </c>
      <c r="P11" s="6" t="s">
        <v>0</v>
      </c>
      <c r="Q11" s="6" t="s">
        <v>0</v>
      </c>
      <c r="R11" s="6" t="s">
        <v>0</v>
      </c>
      <c r="S11" s="28" t="s">
        <v>0</v>
      </c>
      <c r="T11" s="6" t="s">
        <v>0</v>
      </c>
      <c r="U11" s="6" t="s">
        <v>0</v>
      </c>
      <c r="V11" s="6" t="s">
        <v>0</v>
      </c>
      <c r="W11" s="54" t="s">
        <v>20</v>
      </c>
      <c r="X11" s="55"/>
      <c r="Y11" s="55"/>
      <c r="Z11" s="56"/>
      <c r="AA11" s="54" t="s">
        <v>21</v>
      </c>
      <c r="AB11" s="55"/>
      <c r="AC11" s="55"/>
      <c r="AD11" s="56"/>
      <c r="AE11" s="67" t="s">
        <v>16</v>
      </c>
      <c r="AF11" s="68"/>
      <c r="AG11" s="54" t="s">
        <v>22</v>
      </c>
      <c r="AH11" s="56"/>
      <c r="AI11" s="54" t="s">
        <v>18</v>
      </c>
      <c r="AJ11" s="56"/>
      <c r="AK11" s="54" t="s">
        <v>19</v>
      </c>
      <c r="AL11" s="56"/>
      <c r="AM11" s="28" t="s">
        <v>0</v>
      </c>
      <c r="AN11" s="6" t="s">
        <v>0</v>
      </c>
      <c r="AO11" s="6" t="s">
        <v>0</v>
      </c>
      <c r="AP11" s="6" t="s">
        <v>0</v>
      </c>
      <c r="AQ11" s="28" t="s">
        <v>0</v>
      </c>
      <c r="AR11" s="6" t="s">
        <v>0</v>
      </c>
      <c r="AS11" s="6" t="s">
        <v>0</v>
      </c>
      <c r="AT11" s="6" t="s">
        <v>0</v>
      </c>
      <c r="AU11" s="54" t="s">
        <v>23</v>
      </c>
      <c r="AV11" s="55"/>
      <c r="AW11" s="55"/>
      <c r="AX11" s="56"/>
      <c r="AY11" s="54" t="s">
        <v>21</v>
      </c>
      <c r="AZ11" s="55"/>
      <c r="BA11" s="55"/>
      <c r="BB11" s="56"/>
      <c r="BC11" s="28" t="s">
        <v>0</v>
      </c>
      <c r="BD11" s="6" t="s">
        <v>0</v>
      </c>
      <c r="BE11" s="6" t="s">
        <v>0</v>
      </c>
      <c r="BF11" s="6" t="s">
        <v>0</v>
      </c>
      <c r="BG11" s="28" t="s">
        <v>0</v>
      </c>
      <c r="BH11" s="6" t="s">
        <v>0</v>
      </c>
      <c r="BI11" s="6" t="s">
        <v>0</v>
      </c>
      <c r="BJ11" s="6" t="s">
        <v>0</v>
      </c>
      <c r="BK11" s="28" t="s">
        <v>0</v>
      </c>
      <c r="BL11" s="6" t="s">
        <v>0</v>
      </c>
      <c r="BM11" s="6" t="s">
        <v>0</v>
      </c>
      <c r="BN11" s="6" t="s">
        <v>0</v>
      </c>
      <c r="BO11" s="36" t="s">
        <v>0</v>
      </c>
      <c r="BP11" s="6" t="s">
        <v>0</v>
      </c>
      <c r="BQ11" s="6" t="s">
        <v>0</v>
      </c>
      <c r="BR11" s="6" t="s">
        <v>0</v>
      </c>
      <c r="BS11" s="36" t="s">
        <v>0</v>
      </c>
      <c r="BT11" s="6" t="s">
        <v>0</v>
      </c>
      <c r="BU11" s="6" t="s">
        <v>0</v>
      </c>
      <c r="BV11" s="6" t="s">
        <v>0</v>
      </c>
      <c r="BW11" s="36" t="s">
        <v>0</v>
      </c>
      <c r="BX11" s="6" t="s">
        <v>0</v>
      </c>
      <c r="BY11" s="6" t="s">
        <v>0</v>
      </c>
      <c r="BZ11" s="6" t="s">
        <v>0</v>
      </c>
    </row>
    <row r="12" spans="2:78" ht="81" customHeight="1">
      <c r="B12" s="9" t="s">
        <v>0</v>
      </c>
      <c r="C12" s="65" t="s">
        <v>24</v>
      </c>
      <c r="D12" s="66"/>
      <c r="E12" s="10" t="s">
        <v>25</v>
      </c>
      <c r="F12" s="10" t="s">
        <v>26</v>
      </c>
      <c r="G12" s="24" t="s">
        <v>27</v>
      </c>
      <c r="H12" s="24" t="s">
        <v>28</v>
      </c>
      <c r="I12" s="7" t="s">
        <v>27</v>
      </c>
      <c r="J12" s="7" t="s">
        <v>28</v>
      </c>
      <c r="K12" s="7" t="s">
        <v>27</v>
      </c>
      <c r="L12" s="7" t="s">
        <v>28</v>
      </c>
      <c r="M12" s="7" t="s">
        <v>27</v>
      </c>
      <c r="N12" s="7" t="s">
        <v>28</v>
      </c>
      <c r="O12" s="29" t="s">
        <v>16</v>
      </c>
      <c r="P12" s="9" t="s">
        <v>17</v>
      </c>
      <c r="Q12" s="9" t="s">
        <v>18</v>
      </c>
      <c r="R12" s="9" t="s">
        <v>19</v>
      </c>
      <c r="S12" s="29" t="s">
        <v>16</v>
      </c>
      <c r="T12" s="9" t="s">
        <v>22</v>
      </c>
      <c r="U12" s="9" t="s">
        <v>18</v>
      </c>
      <c r="V12" s="9" t="s">
        <v>19</v>
      </c>
      <c r="W12" s="29" t="s">
        <v>16</v>
      </c>
      <c r="X12" s="9" t="s">
        <v>22</v>
      </c>
      <c r="Y12" s="9" t="s">
        <v>18</v>
      </c>
      <c r="Z12" s="9" t="s">
        <v>19</v>
      </c>
      <c r="AA12" s="29" t="s">
        <v>16</v>
      </c>
      <c r="AB12" s="9" t="s">
        <v>22</v>
      </c>
      <c r="AC12" s="9" t="s">
        <v>18</v>
      </c>
      <c r="AD12" s="9" t="s">
        <v>19</v>
      </c>
      <c r="AE12" s="29" t="s">
        <v>27</v>
      </c>
      <c r="AF12" s="29" t="s">
        <v>28</v>
      </c>
      <c r="AG12" s="9" t="s">
        <v>27</v>
      </c>
      <c r="AH12" s="9" t="s">
        <v>28</v>
      </c>
      <c r="AI12" s="9" t="s">
        <v>27</v>
      </c>
      <c r="AJ12" s="9" t="s">
        <v>28</v>
      </c>
      <c r="AK12" s="9" t="s">
        <v>27</v>
      </c>
      <c r="AL12" s="9" t="s">
        <v>28</v>
      </c>
      <c r="AM12" s="29" t="s">
        <v>16</v>
      </c>
      <c r="AN12" s="9" t="s">
        <v>22</v>
      </c>
      <c r="AO12" s="9" t="s">
        <v>18</v>
      </c>
      <c r="AP12" s="9" t="s">
        <v>19</v>
      </c>
      <c r="AQ12" s="29" t="s">
        <v>16</v>
      </c>
      <c r="AR12" s="9" t="s">
        <v>22</v>
      </c>
      <c r="AS12" s="9" t="s">
        <v>18</v>
      </c>
      <c r="AT12" s="9" t="s">
        <v>19</v>
      </c>
      <c r="AU12" s="29" t="s">
        <v>16</v>
      </c>
      <c r="AV12" s="7" t="s">
        <v>22</v>
      </c>
      <c r="AW12" s="7" t="s">
        <v>18</v>
      </c>
      <c r="AX12" s="7" t="s">
        <v>19</v>
      </c>
      <c r="AY12" s="29" t="s">
        <v>16</v>
      </c>
      <c r="AZ12" s="7" t="s">
        <v>29</v>
      </c>
      <c r="BA12" s="7" t="s">
        <v>18</v>
      </c>
      <c r="BB12" s="7" t="s">
        <v>19</v>
      </c>
      <c r="BC12" s="29" t="s">
        <v>16</v>
      </c>
      <c r="BD12" s="9" t="s">
        <v>29</v>
      </c>
      <c r="BE12" s="9" t="s">
        <v>18</v>
      </c>
      <c r="BF12" s="9" t="s">
        <v>19</v>
      </c>
      <c r="BG12" s="29" t="s">
        <v>16</v>
      </c>
      <c r="BH12" s="9" t="s">
        <v>29</v>
      </c>
      <c r="BI12" s="9" t="s">
        <v>18</v>
      </c>
      <c r="BJ12" s="9" t="s">
        <v>19</v>
      </c>
      <c r="BK12" s="29" t="s">
        <v>16</v>
      </c>
      <c r="BL12" s="9" t="s">
        <v>29</v>
      </c>
      <c r="BM12" s="9" t="s">
        <v>18</v>
      </c>
      <c r="BN12" s="9" t="s">
        <v>19</v>
      </c>
      <c r="BO12" s="37" t="s">
        <v>16</v>
      </c>
      <c r="BP12" s="9" t="s">
        <v>29</v>
      </c>
      <c r="BQ12" s="9" t="s">
        <v>18</v>
      </c>
      <c r="BR12" s="9" t="s">
        <v>19</v>
      </c>
      <c r="BS12" s="37" t="s">
        <v>16</v>
      </c>
      <c r="BT12" s="9" t="s">
        <v>29</v>
      </c>
      <c r="BU12" s="9" t="s">
        <v>18</v>
      </c>
      <c r="BV12" s="9" t="s">
        <v>19</v>
      </c>
      <c r="BW12" s="37" t="s">
        <v>16</v>
      </c>
      <c r="BX12" s="9" t="s">
        <v>29</v>
      </c>
      <c r="BY12" s="9" t="s">
        <v>18</v>
      </c>
      <c r="BZ12" s="9" t="s">
        <v>19</v>
      </c>
    </row>
    <row r="13" spans="2:78">
      <c r="B13" s="11" t="s">
        <v>30</v>
      </c>
      <c r="C13" s="64" t="s">
        <v>31</v>
      </c>
      <c r="D13" s="56"/>
      <c r="E13" s="64" t="s">
        <v>32</v>
      </c>
      <c r="F13" s="56"/>
      <c r="G13" s="25" t="s">
        <v>33</v>
      </c>
      <c r="H13" s="25" t="s">
        <v>34</v>
      </c>
      <c r="I13" s="11" t="s">
        <v>35</v>
      </c>
      <c r="J13" s="11" t="s">
        <v>36</v>
      </c>
      <c r="K13" s="11" t="s">
        <v>37</v>
      </c>
      <c r="L13" s="11" t="s">
        <v>38</v>
      </c>
      <c r="M13" s="11" t="s">
        <v>39</v>
      </c>
      <c r="N13" s="11" t="s">
        <v>40</v>
      </c>
      <c r="O13" s="25" t="s">
        <v>41</v>
      </c>
      <c r="P13" s="11" t="s">
        <v>42</v>
      </c>
      <c r="Q13" s="11" t="s">
        <v>43</v>
      </c>
      <c r="R13" s="11" t="s">
        <v>44</v>
      </c>
      <c r="S13" s="25" t="s">
        <v>45</v>
      </c>
      <c r="T13" s="11" t="s">
        <v>46</v>
      </c>
      <c r="U13" s="11" t="s">
        <v>47</v>
      </c>
      <c r="V13" s="11" t="s">
        <v>48</v>
      </c>
      <c r="W13" s="25" t="s">
        <v>49</v>
      </c>
      <c r="X13" s="11" t="s">
        <v>50</v>
      </c>
      <c r="Y13" s="11" t="s">
        <v>51</v>
      </c>
      <c r="Z13" s="11" t="s">
        <v>52</v>
      </c>
      <c r="AA13" s="25" t="s">
        <v>53</v>
      </c>
      <c r="AB13" s="11" t="s">
        <v>54</v>
      </c>
      <c r="AC13" s="11" t="s">
        <v>55</v>
      </c>
      <c r="AD13" s="11" t="s">
        <v>56</v>
      </c>
      <c r="AE13" s="25" t="s">
        <v>57</v>
      </c>
      <c r="AF13" s="25" t="s">
        <v>58</v>
      </c>
      <c r="AG13" s="11" t="s">
        <v>59</v>
      </c>
      <c r="AH13" s="11" t="s">
        <v>60</v>
      </c>
      <c r="AI13" s="11" t="s">
        <v>61</v>
      </c>
      <c r="AJ13" s="11" t="s">
        <v>62</v>
      </c>
      <c r="AK13" s="11" t="s">
        <v>63</v>
      </c>
      <c r="AL13" s="11" t="s">
        <v>64</v>
      </c>
      <c r="AM13" s="25" t="s">
        <v>65</v>
      </c>
      <c r="AN13" s="11" t="s">
        <v>66</v>
      </c>
      <c r="AO13" s="11" t="s">
        <v>67</v>
      </c>
      <c r="AP13" s="11" t="s">
        <v>68</v>
      </c>
      <c r="AQ13" s="25" t="s">
        <v>69</v>
      </c>
      <c r="AR13" s="11" t="s">
        <v>70</v>
      </c>
      <c r="AS13" s="11" t="s">
        <v>71</v>
      </c>
      <c r="AT13" s="11" t="s">
        <v>72</v>
      </c>
      <c r="AU13" s="25" t="s">
        <v>73</v>
      </c>
      <c r="AV13" s="11" t="s">
        <v>74</v>
      </c>
      <c r="AW13" s="11" t="s">
        <v>75</v>
      </c>
      <c r="AX13" s="11" t="s">
        <v>76</v>
      </c>
      <c r="AY13" s="25" t="s">
        <v>77</v>
      </c>
      <c r="AZ13" s="11" t="s">
        <v>78</v>
      </c>
      <c r="BA13" s="11" t="s">
        <v>79</v>
      </c>
      <c r="BB13" s="11" t="s">
        <v>80</v>
      </c>
      <c r="BC13" s="25" t="s">
        <v>81</v>
      </c>
      <c r="BD13" s="11" t="s">
        <v>82</v>
      </c>
      <c r="BE13" s="11" t="s">
        <v>83</v>
      </c>
      <c r="BF13" s="11" t="s">
        <v>84</v>
      </c>
      <c r="BG13" s="25" t="s">
        <v>85</v>
      </c>
      <c r="BH13" s="11" t="s">
        <v>86</v>
      </c>
      <c r="BI13" s="11" t="s">
        <v>87</v>
      </c>
      <c r="BJ13" s="11" t="s">
        <v>88</v>
      </c>
      <c r="BK13" s="25" t="s">
        <v>89</v>
      </c>
      <c r="BL13" s="11" t="s">
        <v>90</v>
      </c>
      <c r="BM13" s="11" t="s">
        <v>91</v>
      </c>
      <c r="BN13" s="11" t="s">
        <v>92</v>
      </c>
      <c r="BO13" s="34" t="s">
        <v>93</v>
      </c>
      <c r="BP13" s="11" t="s">
        <v>94</v>
      </c>
      <c r="BQ13" s="11" t="s">
        <v>95</v>
      </c>
      <c r="BR13" s="11" t="s">
        <v>96</v>
      </c>
      <c r="BS13" s="34" t="s">
        <v>97</v>
      </c>
      <c r="BT13" s="11" t="s">
        <v>98</v>
      </c>
      <c r="BU13" s="11" t="s">
        <v>99</v>
      </c>
      <c r="BV13" s="11" t="s">
        <v>100</v>
      </c>
      <c r="BW13" s="34" t="s">
        <v>101</v>
      </c>
      <c r="BX13" s="11" t="s">
        <v>102</v>
      </c>
      <c r="BY13" s="11" t="s">
        <v>103</v>
      </c>
      <c r="BZ13" s="11" t="s">
        <v>104</v>
      </c>
    </row>
    <row r="14" spans="2:78" ht="54">
      <c r="B14" s="12" t="s">
        <v>112</v>
      </c>
      <c r="C14" s="69" t="s">
        <v>113</v>
      </c>
      <c r="D14" s="53"/>
      <c r="E14" s="52" t="s">
        <v>105</v>
      </c>
      <c r="F14" s="53"/>
      <c r="G14" s="26">
        <f>I14+K14+M14</f>
        <v>7036.2999999999993</v>
      </c>
      <c r="H14" s="26">
        <f>J14+L14+N14</f>
        <v>6886.2000000000007</v>
      </c>
      <c r="I14" s="27">
        <f>I15+I30+I34+I41</f>
        <v>75.599999999999994</v>
      </c>
      <c r="J14" s="27">
        <f>J15+J30+J34+J41</f>
        <v>75.599999999999994</v>
      </c>
      <c r="K14" s="27">
        <f>K15+K22+K30+K34+K41</f>
        <v>1173.5</v>
      </c>
      <c r="L14" s="27">
        <f>L15+L22+L30+L34+L41</f>
        <v>1173.5</v>
      </c>
      <c r="M14" s="27">
        <f>M15+M22+M30+M34+M41</f>
        <v>5787.1999999999989</v>
      </c>
      <c r="N14" s="27">
        <f>N15+N22+N30+N34+N41</f>
        <v>5637.1</v>
      </c>
      <c r="O14" s="27">
        <f>P14+Q14+R14</f>
        <v>6630.9</v>
      </c>
      <c r="P14" s="27">
        <f>P15+P22+P30+P34+P41</f>
        <v>49.1</v>
      </c>
      <c r="Q14" s="27">
        <f>Q15+Q22+Q30+Q34+Q41</f>
        <v>618.80000000000007</v>
      </c>
      <c r="R14" s="27">
        <f>R15+R22+R30+R34+R41</f>
        <v>5963</v>
      </c>
      <c r="S14" s="27">
        <f>T14+U14+V14</f>
        <v>5580.3</v>
      </c>
      <c r="T14" s="27">
        <f>T15+T22+T30+T34+T41</f>
        <v>45.6</v>
      </c>
      <c r="U14" s="27">
        <f>U15+U22+U30+U34+U41</f>
        <v>1.6</v>
      </c>
      <c r="V14" s="27">
        <f>V15+V22+V30+V34+V41</f>
        <v>5533.1</v>
      </c>
      <c r="W14" s="27">
        <f>X14+Y14+Z14</f>
        <v>5396.8000000000011</v>
      </c>
      <c r="X14" s="27">
        <f>X15+X22+X30+X34+X41</f>
        <v>0</v>
      </c>
      <c r="Y14" s="27">
        <f>Y15+Y22+Y30+Y34+Y41</f>
        <v>1.6</v>
      </c>
      <c r="Z14" s="27">
        <f>Z15+Z22+Z30+Z34+Z41</f>
        <v>5395.2000000000007</v>
      </c>
      <c r="AA14" s="27">
        <f>AB14+AC14+AD14</f>
        <v>5396.8000000000011</v>
      </c>
      <c r="AB14" s="27">
        <f>AB15+AB22+AB30+AB34+AB41</f>
        <v>0</v>
      </c>
      <c r="AC14" s="27">
        <f>AC15+AC22+AC30+AC34+AC41</f>
        <v>1.6</v>
      </c>
      <c r="AD14" s="27">
        <f>AD15+AD22+AD30+AD34+AD41</f>
        <v>5395.2000000000007</v>
      </c>
      <c r="AE14" s="26">
        <f>AG14+AI14+AK14</f>
        <v>6909.7</v>
      </c>
      <c r="AF14" s="26">
        <f>AH14+AJ14+AL14</f>
        <v>6759.5999999999995</v>
      </c>
      <c r="AG14" s="27">
        <f>AG15+AG30+AG34+AG41</f>
        <v>75.599999999999994</v>
      </c>
      <c r="AH14" s="27">
        <f>AH15+AH30+AH34+AH41</f>
        <v>75.599999999999994</v>
      </c>
      <c r="AI14" s="27">
        <f>AI15+AI22+AI30+AI34+AI41</f>
        <v>1094.2</v>
      </c>
      <c r="AJ14" s="27">
        <f>AJ15+AJ22+AJ30+AJ34+AJ41</f>
        <v>1094.2</v>
      </c>
      <c r="AK14" s="27">
        <f>AK15+AK22+AK30+AK34+AK41</f>
        <v>5739.9</v>
      </c>
      <c r="AL14" s="27">
        <f>AL15+AL22+AL30+AL34+AL41</f>
        <v>5589.7999999999993</v>
      </c>
      <c r="AM14" s="26">
        <f>AN14+AO14+AP14</f>
        <v>6630.9</v>
      </c>
      <c r="AN14" s="27">
        <f>AN15+AN22+AN30+AN34+AN41</f>
        <v>49.1</v>
      </c>
      <c r="AO14" s="27">
        <f>AO15+AO22+AO30+AO34+AO41</f>
        <v>618.80000000000007</v>
      </c>
      <c r="AP14" s="27">
        <f>AP15+AP22+AP30+AP34+AP41</f>
        <v>5963</v>
      </c>
      <c r="AQ14" s="26">
        <f>AR14+AS14+AT14</f>
        <v>5580.3</v>
      </c>
      <c r="AR14" s="27">
        <f>AR15+AR22+AR30+AR34+AR41</f>
        <v>45.6</v>
      </c>
      <c r="AS14" s="27">
        <f>AS15+AS22+AS30+AS34+AS41</f>
        <v>1.6</v>
      </c>
      <c r="AT14" s="27">
        <f>AT15+AT22+AT30+AT34+AT41</f>
        <v>5533.1</v>
      </c>
      <c r="AU14" s="26">
        <f>AV14+AW14+AX14</f>
        <v>5396.8000000000011</v>
      </c>
      <c r="AV14" s="27">
        <f>AV15+AV22+AV30+AV34+AV41</f>
        <v>0</v>
      </c>
      <c r="AW14" s="27">
        <f>AW15+AW22+AW30+AW34+AW41</f>
        <v>1.6</v>
      </c>
      <c r="AX14" s="27">
        <f>AX15+AX22+AX30+AX34+AX41</f>
        <v>5395.2000000000007</v>
      </c>
      <c r="AY14" s="26">
        <f>AZ14+BA14+BB14</f>
        <v>5396.8000000000011</v>
      </c>
      <c r="AZ14" s="27">
        <f>AZ15+AZ22+AZ30+AZ34+AZ41</f>
        <v>0</v>
      </c>
      <c r="BA14" s="27">
        <f>BA15+BA22+BA30+BA34+BA41</f>
        <v>1.6</v>
      </c>
      <c r="BB14" s="27">
        <f>BB15+BB22+BB30+BB34+BB41</f>
        <v>5395.2000000000007</v>
      </c>
      <c r="BC14" s="26">
        <f>BD14+BE14+BF14</f>
        <v>6759.5999999999995</v>
      </c>
      <c r="BD14" s="27">
        <f>BD15+BD30+BD34+BD41</f>
        <v>75.599999999999994</v>
      </c>
      <c r="BE14" s="27">
        <f>BE15+BE22+BE30+BE34+BE41</f>
        <v>1094.2</v>
      </c>
      <c r="BF14" s="27">
        <f>BF15+BF22+BF30+BF34+BF41</f>
        <v>5589.7999999999993</v>
      </c>
      <c r="BG14" s="26">
        <f>BH14+BI14+BJ14</f>
        <v>6630.9</v>
      </c>
      <c r="BH14" s="27">
        <f>BH15+BH22+BH30+BH34+BH41</f>
        <v>49.1</v>
      </c>
      <c r="BI14" s="27">
        <f>BI15+BI22+BI30+BI34+BI41</f>
        <v>618.80000000000007</v>
      </c>
      <c r="BJ14" s="27">
        <f>BJ15+BJ22+BJ30+BJ34+BJ41</f>
        <v>5963</v>
      </c>
      <c r="BK14" s="26">
        <f>BL14+BM14+BN14</f>
        <v>5580.3</v>
      </c>
      <c r="BL14" s="27">
        <f>BL15+BL22+BL30+BL34+BL41</f>
        <v>45.6</v>
      </c>
      <c r="BM14" s="27">
        <f>BM15+BM22+BM30+BM34+BM41</f>
        <v>1.6</v>
      </c>
      <c r="BN14" s="27">
        <f>BN15+BN22+BN30+BN34+BN41</f>
        <v>5533.1</v>
      </c>
      <c r="BO14" s="35">
        <f>BP14+BQ14+BR14</f>
        <v>6759.5999999999995</v>
      </c>
      <c r="BP14" s="27">
        <f>BP15+BP30+BP34+BP41</f>
        <v>75.599999999999994</v>
      </c>
      <c r="BQ14" s="27">
        <f>BQ15+BQ22+BQ30+BQ34+BQ41</f>
        <v>1094.2</v>
      </c>
      <c r="BR14" s="27">
        <f>BR15+BR22+BR30+BR34+BR41</f>
        <v>5589.7999999999993</v>
      </c>
      <c r="BS14" s="35">
        <f>BT14+BU14+BV14</f>
        <v>6630.9</v>
      </c>
      <c r="BT14" s="27">
        <f>BT15+BT22+BT30+BT34+BT41</f>
        <v>49.1</v>
      </c>
      <c r="BU14" s="27">
        <f>BU15+BU22+BU30+BU34+BU41</f>
        <v>618.80000000000007</v>
      </c>
      <c r="BV14" s="27">
        <f>BV15+BV22+BV30+BV34+BV41</f>
        <v>5963</v>
      </c>
      <c r="BW14" s="35">
        <f>BX14+BY14+BZ14</f>
        <v>5580.3</v>
      </c>
      <c r="BX14" s="27">
        <f>BX15+BX22+BX30+BX34+BX41</f>
        <v>45.6</v>
      </c>
      <c r="BY14" s="27">
        <f>BY15+BY22+BY30+BY34+BY41</f>
        <v>1.6</v>
      </c>
      <c r="BZ14" s="27">
        <f>BZ15+BZ22+BZ30+BZ34+BZ41</f>
        <v>5533.1</v>
      </c>
    </row>
    <row r="15" spans="2:78" ht="81">
      <c r="B15" s="12" t="s">
        <v>114</v>
      </c>
      <c r="C15" s="69" t="s">
        <v>115</v>
      </c>
      <c r="D15" s="53"/>
      <c r="E15" s="52" t="s">
        <v>105</v>
      </c>
      <c r="F15" s="53"/>
      <c r="G15" s="26">
        <f t="shared" ref="G15:G49" si="0">I15+K15+M15</f>
        <v>643.1</v>
      </c>
      <c r="H15" s="26">
        <f t="shared" ref="H15:H49" si="1">J15+L15+N15</f>
        <v>606.20000000000005</v>
      </c>
      <c r="I15" s="40">
        <f>I16+I21</f>
        <v>0</v>
      </c>
      <c r="J15" s="40">
        <f>J16+J21</f>
        <v>0</v>
      </c>
      <c r="K15" s="40">
        <f>SUM(K16,K17,K18,K19,K20,K21)</f>
        <v>103.6</v>
      </c>
      <c r="L15" s="40">
        <f>SUM(L16,L17,L18,L19,L20,L21)</f>
        <v>103.6</v>
      </c>
      <c r="M15" s="40">
        <f>SUM(M16:M21)</f>
        <v>539.5</v>
      </c>
      <c r="N15" s="40">
        <f>SUM(N16:N21)</f>
        <v>502.6</v>
      </c>
      <c r="O15" s="27">
        <f t="shared" ref="O15:O49" si="2">P15+Q15+R15</f>
        <v>473</v>
      </c>
      <c r="P15" s="40">
        <f>SUM(P16:P21)</f>
        <v>0</v>
      </c>
      <c r="Q15" s="40">
        <f>SUM(Q16:Q21)</f>
        <v>14.5</v>
      </c>
      <c r="R15" s="40">
        <f>SUM(R16:R21)</f>
        <v>458.5</v>
      </c>
      <c r="S15" s="27">
        <f t="shared" ref="S15:S49" si="3">T15+U15+V15</f>
        <v>362.5</v>
      </c>
      <c r="T15" s="40">
        <f>SUM(T16:T21)</f>
        <v>0</v>
      </c>
      <c r="U15" s="40">
        <f>SUM(U16:U21)</f>
        <v>0</v>
      </c>
      <c r="V15" s="40">
        <f>SUM(V16:V21)</f>
        <v>362.5</v>
      </c>
      <c r="W15" s="27">
        <f t="shared" ref="W15:W49" si="4">X15+Y15+Z15</f>
        <v>362.5</v>
      </c>
      <c r="X15" s="40">
        <f>SUM(X16:X21)</f>
        <v>0</v>
      </c>
      <c r="Y15" s="40">
        <f>SUM(Y16:Y21)</f>
        <v>0</v>
      </c>
      <c r="Z15" s="40">
        <f>SUM(Z16:Z21)</f>
        <v>362.5</v>
      </c>
      <c r="AA15" s="27">
        <f t="shared" ref="AA15:AA49" si="5">AB15+AC15+AD15</f>
        <v>362.5</v>
      </c>
      <c r="AB15" s="40">
        <f>SUM(AB16:AB21)</f>
        <v>0</v>
      </c>
      <c r="AC15" s="40">
        <f>SUM(AC16:AC21)</f>
        <v>0</v>
      </c>
      <c r="AD15" s="40">
        <f>SUM(AD16:AD21)</f>
        <v>362.5</v>
      </c>
      <c r="AE15" s="26">
        <f t="shared" ref="AE15:AE49" si="6">AG15+AI15+AK15</f>
        <v>554.9</v>
      </c>
      <c r="AF15" s="26">
        <f t="shared" ref="AF15:AF49" si="7">AH15+AJ15+AL15</f>
        <v>518</v>
      </c>
      <c r="AG15" s="40">
        <f>AG16+AG21</f>
        <v>0</v>
      </c>
      <c r="AH15" s="40">
        <f>AH16+AH21</f>
        <v>0</v>
      </c>
      <c r="AI15" s="40">
        <f>SUM(AI16,AI17,AI18,AI19,AI20,AI21)</f>
        <v>24.299999999999997</v>
      </c>
      <c r="AJ15" s="40">
        <f>SUM(AJ16,AJ17,AJ18,AJ19,AJ20,AJ21)</f>
        <v>24.299999999999997</v>
      </c>
      <c r="AK15" s="40">
        <f>SUM(AK16:AK21)</f>
        <v>530.6</v>
      </c>
      <c r="AL15" s="40">
        <f>SUM(AL16:AL21)</f>
        <v>493.7</v>
      </c>
      <c r="AM15" s="26">
        <f t="shared" ref="AM15:AM49" si="8">AN15+AO15+AP15</f>
        <v>473</v>
      </c>
      <c r="AN15" s="40">
        <f>SUM(AN16:AN21)</f>
        <v>0</v>
      </c>
      <c r="AO15" s="40">
        <f>SUM(AO16:AO21)</f>
        <v>14.5</v>
      </c>
      <c r="AP15" s="40">
        <f>SUM(AP16:AP21)</f>
        <v>458.5</v>
      </c>
      <c r="AQ15" s="26">
        <f t="shared" ref="AQ15:AQ49" si="9">AR15+AS15+AT15</f>
        <v>362.5</v>
      </c>
      <c r="AR15" s="40">
        <f>SUM(AR16:AR21)</f>
        <v>0</v>
      </c>
      <c r="AS15" s="40">
        <f>SUM(AS16:AS21)</f>
        <v>0</v>
      </c>
      <c r="AT15" s="40">
        <f>SUM(AT16:AT21)</f>
        <v>362.5</v>
      </c>
      <c r="AU15" s="26">
        <f t="shared" ref="AU15:AU48" si="10">AV15+AW15+AX15</f>
        <v>362.5</v>
      </c>
      <c r="AV15" s="40">
        <f>SUM(AV16:AV21)</f>
        <v>0</v>
      </c>
      <c r="AW15" s="40">
        <f>SUM(AW16:AW21)</f>
        <v>0</v>
      </c>
      <c r="AX15" s="40">
        <f>SUM(AX16:AX21)</f>
        <v>362.5</v>
      </c>
      <c r="AY15" s="26">
        <f t="shared" ref="AY15:AY49" si="11">AZ15+BA15+BB15</f>
        <v>362.5</v>
      </c>
      <c r="AZ15" s="40">
        <f>SUM(AZ16:AZ21)</f>
        <v>0</v>
      </c>
      <c r="BA15" s="40">
        <f>SUM(BA16:BA21)</f>
        <v>0</v>
      </c>
      <c r="BB15" s="40">
        <f>SUM(BB16:BB21)</f>
        <v>362.5</v>
      </c>
      <c r="BC15" s="26">
        <f t="shared" ref="BC15:BC49" si="12">BD15+BE15+BF15</f>
        <v>518</v>
      </c>
      <c r="BD15" s="40">
        <f>BD16+BD21</f>
        <v>0</v>
      </c>
      <c r="BE15" s="40">
        <f>SUM(BE16,BE17,BE18,BE19,BE20,BE21)</f>
        <v>24.299999999999997</v>
      </c>
      <c r="BF15" s="40">
        <f>SUM(BF16:BF21)</f>
        <v>493.7</v>
      </c>
      <c r="BG15" s="26">
        <f t="shared" ref="BG15:BG49" si="13">BH15+BI15+BJ15</f>
        <v>473</v>
      </c>
      <c r="BH15" s="40">
        <f>SUM(BH16:BH21)</f>
        <v>0</v>
      </c>
      <c r="BI15" s="40">
        <f>SUM(BI16:BI21)</f>
        <v>14.5</v>
      </c>
      <c r="BJ15" s="40">
        <f>SUM(BJ16:BJ21)</f>
        <v>458.5</v>
      </c>
      <c r="BK15" s="26">
        <f t="shared" ref="BK15:BK49" si="14">BL15+BM15+BN15</f>
        <v>362.5</v>
      </c>
      <c r="BL15" s="40">
        <f>SUM(BL16:BL21)</f>
        <v>0</v>
      </c>
      <c r="BM15" s="40">
        <f>SUM(BM16:BM21)</f>
        <v>0</v>
      </c>
      <c r="BN15" s="40">
        <f>SUM(BN16:BN21)</f>
        <v>362.5</v>
      </c>
      <c r="BO15" s="35">
        <f t="shared" ref="BO15:BO49" si="15">BP15+BQ15+BR15</f>
        <v>518</v>
      </c>
      <c r="BP15" s="40">
        <f>BP16+BP21</f>
        <v>0</v>
      </c>
      <c r="BQ15" s="40">
        <f>SUM(BQ16,BQ17,BQ18,BQ19,BQ20,BQ21)</f>
        <v>24.299999999999997</v>
      </c>
      <c r="BR15" s="40">
        <f>SUM(BR16:BR21)</f>
        <v>493.7</v>
      </c>
      <c r="BS15" s="35">
        <f t="shared" ref="BS15:BS49" si="16">BT15+BU15+BV15</f>
        <v>473</v>
      </c>
      <c r="BT15" s="40">
        <f>SUM(BT16:BT21)</f>
        <v>0</v>
      </c>
      <c r="BU15" s="40">
        <f>SUM(BU16:BU21)</f>
        <v>14.5</v>
      </c>
      <c r="BV15" s="40">
        <f>SUM(BV16:BV21)</f>
        <v>458.5</v>
      </c>
      <c r="BW15" s="35">
        <f t="shared" ref="BW15:BW49" si="17">BX15+BY15+BZ15</f>
        <v>362.5</v>
      </c>
      <c r="BX15" s="40">
        <f>SUM(BX16:BX21)</f>
        <v>0</v>
      </c>
      <c r="BY15" s="40">
        <f>SUM(BY16:BY21)</f>
        <v>0</v>
      </c>
      <c r="BZ15" s="40">
        <f>SUM(BZ16:BZ21)</f>
        <v>362.5</v>
      </c>
    </row>
    <row r="16" spans="2:78" ht="67.5">
      <c r="B16" s="12" t="s">
        <v>116</v>
      </c>
      <c r="C16" s="69" t="s">
        <v>117</v>
      </c>
      <c r="D16" s="53"/>
      <c r="E16" s="52" t="s">
        <v>105</v>
      </c>
      <c r="F16" s="53"/>
      <c r="G16" s="26">
        <f t="shared" si="0"/>
        <v>0</v>
      </c>
      <c r="H16" s="26">
        <f t="shared" si="1"/>
        <v>0</v>
      </c>
      <c r="I16" s="13"/>
      <c r="J16" s="13"/>
      <c r="K16" s="13"/>
      <c r="L16" s="13"/>
      <c r="M16" s="13"/>
      <c r="N16" s="13"/>
      <c r="O16" s="27">
        <f t="shared" si="2"/>
        <v>0</v>
      </c>
      <c r="P16" s="12"/>
      <c r="Q16" s="13"/>
      <c r="R16" s="13"/>
      <c r="S16" s="27">
        <f t="shared" si="3"/>
        <v>0</v>
      </c>
      <c r="T16" s="12"/>
      <c r="U16" s="12"/>
      <c r="V16" s="13"/>
      <c r="W16" s="27">
        <f t="shared" si="4"/>
        <v>0</v>
      </c>
      <c r="X16" s="47"/>
      <c r="Y16" s="47"/>
      <c r="Z16" s="13"/>
      <c r="AA16" s="27">
        <f t="shared" si="5"/>
        <v>0</v>
      </c>
      <c r="AB16" s="47"/>
      <c r="AC16" s="47"/>
      <c r="AD16" s="13"/>
      <c r="AE16" s="26">
        <f t="shared" si="6"/>
        <v>0</v>
      </c>
      <c r="AF16" s="26">
        <f t="shared" si="7"/>
        <v>0</v>
      </c>
      <c r="AG16" s="13"/>
      <c r="AH16" s="13"/>
      <c r="AI16" s="13"/>
      <c r="AJ16" s="13"/>
      <c r="AK16" s="13"/>
      <c r="AL16" s="13"/>
      <c r="AM16" s="26">
        <f t="shared" si="8"/>
        <v>0</v>
      </c>
      <c r="AN16" s="47"/>
      <c r="AO16" s="13"/>
      <c r="AP16" s="13"/>
      <c r="AQ16" s="26">
        <f t="shared" si="9"/>
        <v>0</v>
      </c>
      <c r="AR16" s="47"/>
      <c r="AS16" s="47"/>
      <c r="AT16" s="13"/>
      <c r="AU16" s="26">
        <f t="shared" si="10"/>
        <v>0</v>
      </c>
      <c r="AV16" s="47"/>
      <c r="AW16" s="47"/>
      <c r="AX16" s="13"/>
      <c r="AY16" s="26">
        <f t="shared" si="11"/>
        <v>0</v>
      </c>
      <c r="AZ16" s="47"/>
      <c r="BA16" s="47"/>
      <c r="BB16" s="13"/>
      <c r="BC16" s="26">
        <f t="shared" si="12"/>
        <v>0</v>
      </c>
      <c r="BD16" s="13"/>
      <c r="BE16" s="13"/>
      <c r="BF16" s="13"/>
      <c r="BG16" s="26">
        <f t="shared" si="13"/>
        <v>0</v>
      </c>
      <c r="BH16" s="47"/>
      <c r="BI16" s="13"/>
      <c r="BJ16" s="13"/>
      <c r="BK16" s="26">
        <f t="shared" si="14"/>
        <v>0</v>
      </c>
      <c r="BL16" s="47"/>
      <c r="BM16" s="47"/>
      <c r="BN16" s="13"/>
      <c r="BO16" s="35">
        <f t="shared" si="15"/>
        <v>0</v>
      </c>
      <c r="BP16" s="13"/>
      <c r="BQ16" s="13"/>
      <c r="BR16" s="13"/>
      <c r="BS16" s="35">
        <f t="shared" si="16"/>
        <v>0</v>
      </c>
      <c r="BT16" s="47"/>
      <c r="BU16" s="13"/>
      <c r="BV16" s="13"/>
      <c r="BW16" s="35">
        <f t="shared" si="17"/>
        <v>0</v>
      </c>
      <c r="BX16" s="47"/>
      <c r="BY16" s="47"/>
      <c r="BZ16" s="13"/>
    </row>
    <row r="17" spans="2:78" ht="40.5">
      <c r="B17" s="12" t="s">
        <v>118</v>
      </c>
      <c r="C17" s="69" t="s">
        <v>119</v>
      </c>
      <c r="D17" s="53"/>
      <c r="E17" s="52" t="s">
        <v>198</v>
      </c>
      <c r="F17" s="53"/>
      <c r="G17" s="26">
        <f t="shared" si="0"/>
        <v>40</v>
      </c>
      <c r="H17" s="26">
        <f t="shared" si="1"/>
        <v>40</v>
      </c>
      <c r="I17" s="12">
        <v>0</v>
      </c>
      <c r="J17" s="12">
        <v>0</v>
      </c>
      <c r="K17" s="12">
        <v>0</v>
      </c>
      <c r="L17" s="12">
        <v>0</v>
      </c>
      <c r="M17" s="12">
        <v>40</v>
      </c>
      <c r="N17" s="12">
        <v>40</v>
      </c>
      <c r="O17" s="27">
        <f t="shared" si="2"/>
        <v>91</v>
      </c>
      <c r="P17" s="12">
        <v>0</v>
      </c>
      <c r="Q17" s="12">
        <v>0</v>
      </c>
      <c r="R17" s="12">
        <v>91</v>
      </c>
      <c r="S17" s="27">
        <f t="shared" si="3"/>
        <v>0</v>
      </c>
      <c r="T17" s="12"/>
      <c r="U17" s="12"/>
      <c r="V17" s="12">
        <v>0</v>
      </c>
      <c r="W17" s="27">
        <f t="shared" si="4"/>
        <v>0</v>
      </c>
      <c r="X17" s="47"/>
      <c r="Y17" s="47"/>
      <c r="Z17" s="47">
        <v>0</v>
      </c>
      <c r="AA17" s="27">
        <f t="shared" si="5"/>
        <v>0</v>
      </c>
      <c r="AB17" s="47"/>
      <c r="AC17" s="47"/>
      <c r="AD17" s="47">
        <v>0</v>
      </c>
      <c r="AE17" s="26">
        <f t="shared" si="6"/>
        <v>40</v>
      </c>
      <c r="AF17" s="26">
        <f t="shared" si="7"/>
        <v>40</v>
      </c>
      <c r="AG17" s="47">
        <v>0</v>
      </c>
      <c r="AH17" s="47">
        <v>0</v>
      </c>
      <c r="AI17" s="47">
        <v>0</v>
      </c>
      <c r="AJ17" s="47">
        <v>0</v>
      </c>
      <c r="AK17" s="47">
        <v>40</v>
      </c>
      <c r="AL17" s="47">
        <v>40</v>
      </c>
      <c r="AM17" s="26">
        <f t="shared" si="8"/>
        <v>91</v>
      </c>
      <c r="AN17" s="47">
        <v>0</v>
      </c>
      <c r="AO17" s="47">
        <v>0</v>
      </c>
      <c r="AP17" s="47">
        <v>91</v>
      </c>
      <c r="AQ17" s="26">
        <f t="shared" si="9"/>
        <v>0</v>
      </c>
      <c r="AR17" s="47"/>
      <c r="AS17" s="47"/>
      <c r="AT17" s="47">
        <v>0</v>
      </c>
      <c r="AU17" s="26">
        <f t="shared" si="10"/>
        <v>0</v>
      </c>
      <c r="AV17" s="47"/>
      <c r="AW17" s="47"/>
      <c r="AX17" s="47">
        <v>0</v>
      </c>
      <c r="AY17" s="26">
        <f t="shared" si="11"/>
        <v>0</v>
      </c>
      <c r="AZ17" s="47"/>
      <c r="BA17" s="47"/>
      <c r="BB17" s="47">
        <v>0</v>
      </c>
      <c r="BC17" s="26">
        <f t="shared" si="12"/>
        <v>40</v>
      </c>
      <c r="BD17" s="47">
        <v>0</v>
      </c>
      <c r="BE17" s="47">
        <v>0</v>
      </c>
      <c r="BF17" s="47">
        <v>40</v>
      </c>
      <c r="BG17" s="26">
        <f t="shared" si="13"/>
        <v>91</v>
      </c>
      <c r="BH17" s="47">
        <v>0</v>
      </c>
      <c r="BI17" s="47">
        <v>0</v>
      </c>
      <c r="BJ17" s="47">
        <v>91</v>
      </c>
      <c r="BK17" s="26">
        <f t="shared" si="14"/>
        <v>0</v>
      </c>
      <c r="BL17" s="47"/>
      <c r="BM17" s="47"/>
      <c r="BN17" s="47">
        <v>0</v>
      </c>
      <c r="BO17" s="35">
        <f t="shared" si="15"/>
        <v>40</v>
      </c>
      <c r="BP17" s="47">
        <v>0</v>
      </c>
      <c r="BQ17" s="47">
        <v>0</v>
      </c>
      <c r="BR17" s="47">
        <v>40</v>
      </c>
      <c r="BS17" s="35">
        <f t="shared" si="16"/>
        <v>91</v>
      </c>
      <c r="BT17" s="47">
        <v>0</v>
      </c>
      <c r="BU17" s="47">
        <v>0</v>
      </c>
      <c r="BV17" s="47">
        <v>91</v>
      </c>
      <c r="BW17" s="35">
        <f t="shared" si="17"/>
        <v>0</v>
      </c>
      <c r="BX17" s="47"/>
      <c r="BY17" s="47"/>
      <c r="BZ17" s="47">
        <v>0</v>
      </c>
    </row>
    <row r="18" spans="2:78" ht="40.5">
      <c r="B18" s="12" t="s">
        <v>120</v>
      </c>
      <c r="C18" s="69" t="s">
        <v>121</v>
      </c>
      <c r="D18" s="53"/>
      <c r="E18" s="52" t="s">
        <v>122</v>
      </c>
      <c r="F18" s="53"/>
      <c r="G18" s="26">
        <f t="shared" si="0"/>
        <v>10.1</v>
      </c>
      <c r="H18" s="26">
        <f t="shared" si="1"/>
        <v>10.1</v>
      </c>
      <c r="I18" s="12">
        <v>0</v>
      </c>
      <c r="J18" s="12">
        <v>0</v>
      </c>
      <c r="K18" s="13">
        <v>9.6</v>
      </c>
      <c r="L18" s="13">
        <v>9.6</v>
      </c>
      <c r="M18" s="13">
        <v>0.5</v>
      </c>
      <c r="N18" s="13">
        <v>0.5</v>
      </c>
      <c r="O18" s="27">
        <f t="shared" si="2"/>
        <v>15.2</v>
      </c>
      <c r="P18" s="12"/>
      <c r="Q18" s="13">
        <v>14.5</v>
      </c>
      <c r="R18" s="13">
        <v>0.7</v>
      </c>
      <c r="S18" s="27">
        <f t="shared" si="3"/>
        <v>0.5</v>
      </c>
      <c r="T18" s="12"/>
      <c r="U18" s="12"/>
      <c r="V18" s="13">
        <v>0.5</v>
      </c>
      <c r="W18" s="27">
        <f t="shared" si="4"/>
        <v>0.5</v>
      </c>
      <c r="X18" s="47"/>
      <c r="Y18" s="47"/>
      <c r="Z18" s="13">
        <v>0.5</v>
      </c>
      <c r="AA18" s="27">
        <f t="shared" si="5"/>
        <v>0.5</v>
      </c>
      <c r="AB18" s="47"/>
      <c r="AC18" s="47"/>
      <c r="AD18" s="13">
        <v>0.5</v>
      </c>
      <c r="AE18" s="26">
        <f t="shared" si="6"/>
        <v>10.1</v>
      </c>
      <c r="AF18" s="26">
        <f t="shared" si="7"/>
        <v>10.1</v>
      </c>
      <c r="AG18" s="47">
        <v>0</v>
      </c>
      <c r="AH18" s="47">
        <v>0</v>
      </c>
      <c r="AI18" s="13">
        <v>9.6</v>
      </c>
      <c r="AJ18" s="13">
        <v>9.6</v>
      </c>
      <c r="AK18" s="13">
        <v>0.5</v>
      </c>
      <c r="AL18" s="13">
        <v>0.5</v>
      </c>
      <c r="AM18" s="26">
        <f t="shared" si="8"/>
        <v>15.2</v>
      </c>
      <c r="AN18" s="47"/>
      <c r="AO18" s="13">
        <v>14.5</v>
      </c>
      <c r="AP18" s="13">
        <v>0.7</v>
      </c>
      <c r="AQ18" s="26">
        <f t="shared" si="9"/>
        <v>0.5</v>
      </c>
      <c r="AR18" s="47"/>
      <c r="AS18" s="47"/>
      <c r="AT18" s="13">
        <v>0.5</v>
      </c>
      <c r="AU18" s="26">
        <f t="shared" si="10"/>
        <v>0.5</v>
      </c>
      <c r="AV18" s="47"/>
      <c r="AW18" s="47"/>
      <c r="AX18" s="13">
        <v>0.5</v>
      </c>
      <c r="AY18" s="26">
        <f t="shared" si="11"/>
        <v>0.5</v>
      </c>
      <c r="AZ18" s="47"/>
      <c r="BA18" s="47"/>
      <c r="BB18" s="13">
        <v>0.5</v>
      </c>
      <c r="BC18" s="26">
        <f t="shared" si="12"/>
        <v>10.1</v>
      </c>
      <c r="BD18" s="47">
        <v>0</v>
      </c>
      <c r="BE18" s="13">
        <v>9.6</v>
      </c>
      <c r="BF18" s="13">
        <v>0.5</v>
      </c>
      <c r="BG18" s="26">
        <f t="shared" si="13"/>
        <v>15.2</v>
      </c>
      <c r="BH18" s="47"/>
      <c r="BI18" s="13">
        <v>14.5</v>
      </c>
      <c r="BJ18" s="13">
        <v>0.7</v>
      </c>
      <c r="BK18" s="26">
        <f t="shared" si="14"/>
        <v>0.5</v>
      </c>
      <c r="BL18" s="47"/>
      <c r="BM18" s="47"/>
      <c r="BN18" s="13">
        <v>0.5</v>
      </c>
      <c r="BO18" s="35">
        <f t="shared" si="15"/>
        <v>10.1</v>
      </c>
      <c r="BP18" s="47">
        <v>0</v>
      </c>
      <c r="BQ18" s="13">
        <v>9.6</v>
      </c>
      <c r="BR18" s="13">
        <v>0.5</v>
      </c>
      <c r="BS18" s="35">
        <f t="shared" si="16"/>
        <v>15.2</v>
      </c>
      <c r="BT18" s="47"/>
      <c r="BU18" s="13">
        <v>14.5</v>
      </c>
      <c r="BV18" s="13">
        <v>0.7</v>
      </c>
      <c r="BW18" s="35">
        <f t="shared" si="17"/>
        <v>0.5</v>
      </c>
      <c r="BX18" s="47"/>
      <c r="BY18" s="47"/>
      <c r="BZ18" s="13">
        <v>0.5</v>
      </c>
    </row>
    <row r="19" spans="2:78" ht="40.5">
      <c r="B19" s="12" t="s">
        <v>123</v>
      </c>
      <c r="C19" s="69" t="s">
        <v>124</v>
      </c>
      <c r="D19" s="53"/>
      <c r="E19" s="52" t="s">
        <v>108</v>
      </c>
      <c r="F19" s="53"/>
      <c r="G19" s="26">
        <f t="shared" si="0"/>
        <v>4</v>
      </c>
      <c r="H19" s="26">
        <f t="shared" si="1"/>
        <v>4</v>
      </c>
      <c r="I19" s="13">
        <v>0</v>
      </c>
      <c r="J19" s="13">
        <v>0</v>
      </c>
      <c r="K19" s="13">
        <v>0</v>
      </c>
      <c r="L19" s="13">
        <v>0</v>
      </c>
      <c r="M19" s="13">
        <v>4</v>
      </c>
      <c r="N19" s="13">
        <v>4</v>
      </c>
      <c r="O19" s="27">
        <f t="shared" si="2"/>
        <v>0</v>
      </c>
      <c r="P19" s="12"/>
      <c r="Q19" s="12">
        <v>0</v>
      </c>
      <c r="R19" s="12">
        <v>0</v>
      </c>
      <c r="S19" s="27">
        <f t="shared" si="3"/>
        <v>0</v>
      </c>
      <c r="T19" s="12"/>
      <c r="U19" s="12"/>
      <c r="V19" s="12">
        <v>0</v>
      </c>
      <c r="W19" s="27">
        <f t="shared" si="4"/>
        <v>0</v>
      </c>
      <c r="X19" s="47"/>
      <c r="Y19" s="47"/>
      <c r="Z19" s="47">
        <v>0</v>
      </c>
      <c r="AA19" s="27">
        <f t="shared" si="5"/>
        <v>0</v>
      </c>
      <c r="AB19" s="47"/>
      <c r="AC19" s="47"/>
      <c r="AD19" s="47">
        <v>0</v>
      </c>
      <c r="AE19" s="26">
        <f t="shared" si="6"/>
        <v>4</v>
      </c>
      <c r="AF19" s="26">
        <f t="shared" si="7"/>
        <v>4</v>
      </c>
      <c r="AG19" s="13">
        <v>0</v>
      </c>
      <c r="AH19" s="13">
        <v>0</v>
      </c>
      <c r="AI19" s="13">
        <v>0</v>
      </c>
      <c r="AJ19" s="13">
        <v>0</v>
      </c>
      <c r="AK19" s="13">
        <v>4</v>
      </c>
      <c r="AL19" s="13">
        <v>4</v>
      </c>
      <c r="AM19" s="26">
        <f t="shared" si="8"/>
        <v>0</v>
      </c>
      <c r="AN19" s="47"/>
      <c r="AO19" s="47">
        <v>0</v>
      </c>
      <c r="AP19" s="47">
        <v>0</v>
      </c>
      <c r="AQ19" s="26">
        <f t="shared" si="9"/>
        <v>0</v>
      </c>
      <c r="AR19" s="47"/>
      <c r="AS19" s="47"/>
      <c r="AT19" s="47">
        <v>0</v>
      </c>
      <c r="AU19" s="26">
        <f t="shared" si="10"/>
        <v>0</v>
      </c>
      <c r="AV19" s="47"/>
      <c r="AW19" s="47"/>
      <c r="AX19" s="47">
        <v>0</v>
      </c>
      <c r="AY19" s="26">
        <f t="shared" si="11"/>
        <v>0</v>
      </c>
      <c r="AZ19" s="47"/>
      <c r="BA19" s="47"/>
      <c r="BB19" s="47">
        <v>0</v>
      </c>
      <c r="BC19" s="26">
        <f t="shared" si="12"/>
        <v>4</v>
      </c>
      <c r="BD19" s="13">
        <v>0</v>
      </c>
      <c r="BE19" s="13">
        <v>0</v>
      </c>
      <c r="BF19" s="13">
        <v>4</v>
      </c>
      <c r="BG19" s="26">
        <f t="shared" si="13"/>
        <v>0</v>
      </c>
      <c r="BH19" s="47"/>
      <c r="BI19" s="47">
        <v>0</v>
      </c>
      <c r="BJ19" s="47">
        <v>0</v>
      </c>
      <c r="BK19" s="26">
        <f t="shared" si="14"/>
        <v>0</v>
      </c>
      <c r="BL19" s="47"/>
      <c r="BM19" s="47"/>
      <c r="BN19" s="47">
        <v>0</v>
      </c>
      <c r="BO19" s="35">
        <f t="shared" si="15"/>
        <v>4</v>
      </c>
      <c r="BP19" s="13">
        <v>0</v>
      </c>
      <c r="BQ19" s="13">
        <v>0</v>
      </c>
      <c r="BR19" s="13">
        <v>4</v>
      </c>
      <c r="BS19" s="35">
        <f t="shared" si="16"/>
        <v>0</v>
      </c>
      <c r="BT19" s="47"/>
      <c r="BU19" s="47">
        <v>0</v>
      </c>
      <c r="BV19" s="47">
        <v>0</v>
      </c>
      <c r="BW19" s="35">
        <f t="shared" si="17"/>
        <v>0</v>
      </c>
      <c r="BX19" s="47"/>
      <c r="BY19" s="47"/>
      <c r="BZ19" s="47">
        <v>0</v>
      </c>
    </row>
    <row r="20" spans="2:78" ht="54">
      <c r="B20" s="12" t="s">
        <v>125</v>
      </c>
      <c r="C20" s="69" t="s">
        <v>126</v>
      </c>
      <c r="D20" s="53"/>
      <c r="E20" s="52" t="s">
        <v>127</v>
      </c>
      <c r="F20" s="53"/>
      <c r="G20" s="26">
        <f t="shared" si="0"/>
        <v>0</v>
      </c>
      <c r="H20" s="26">
        <f t="shared" si="1"/>
        <v>0</v>
      </c>
      <c r="I20" s="12">
        <v>0</v>
      </c>
      <c r="J20" s="12">
        <v>0</v>
      </c>
      <c r="K20" s="12">
        <v>0</v>
      </c>
      <c r="L20" s="12">
        <v>0</v>
      </c>
      <c r="M20" s="13">
        <v>0</v>
      </c>
      <c r="N20" s="13">
        <v>0</v>
      </c>
      <c r="O20" s="27">
        <f t="shared" si="2"/>
        <v>0</v>
      </c>
      <c r="P20" s="12"/>
      <c r="Q20" s="12"/>
      <c r="R20" s="13">
        <v>0</v>
      </c>
      <c r="S20" s="27">
        <f t="shared" si="3"/>
        <v>0</v>
      </c>
      <c r="T20" s="12"/>
      <c r="U20" s="12"/>
      <c r="V20" s="13">
        <v>0</v>
      </c>
      <c r="W20" s="27">
        <f t="shared" si="4"/>
        <v>0</v>
      </c>
      <c r="X20" s="47"/>
      <c r="Y20" s="47"/>
      <c r="Z20" s="13">
        <v>0</v>
      </c>
      <c r="AA20" s="27">
        <f t="shared" si="5"/>
        <v>0</v>
      </c>
      <c r="AB20" s="47"/>
      <c r="AC20" s="47"/>
      <c r="AD20" s="13">
        <v>0</v>
      </c>
      <c r="AE20" s="26">
        <f t="shared" si="6"/>
        <v>0</v>
      </c>
      <c r="AF20" s="26">
        <f t="shared" si="7"/>
        <v>0</v>
      </c>
      <c r="AG20" s="47">
        <v>0</v>
      </c>
      <c r="AH20" s="47">
        <v>0</v>
      </c>
      <c r="AI20" s="47">
        <v>0</v>
      </c>
      <c r="AJ20" s="47">
        <v>0</v>
      </c>
      <c r="AK20" s="13">
        <v>0</v>
      </c>
      <c r="AL20" s="13">
        <v>0</v>
      </c>
      <c r="AM20" s="26">
        <f t="shared" si="8"/>
        <v>0</v>
      </c>
      <c r="AN20" s="47"/>
      <c r="AO20" s="47"/>
      <c r="AP20" s="13">
        <v>0</v>
      </c>
      <c r="AQ20" s="26">
        <f t="shared" si="9"/>
        <v>0</v>
      </c>
      <c r="AR20" s="47"/>
      <c r="AS20" s="47"/>
      <c r="AT20" s="13">
        <v>0</v>
      </c>
      <c r="AU20" s="26">
        <f t="shared" si="10"/>
        <v>0</v>
      </c>
      <c r="AV20" s="47"/>
      <c r="AW20" s="47"/>
      <c r="AX20" s="13">
        <v>0</v>
      </c>
      <c r="AY20" s="26">
        <f t="shared" si="11"/>
        <v>0</v>
      </c>
      <c r="AZ20" s="47"/>
      <c r="BA20" s="47"/>
      <c r="BB20" s="13">
        <v>0</v>
      </c>
      <c r="BC20" s="26">
        <f t="shared" si="12"/>
        <v>0</v>
      </c>
      <c r="BD20" s="47">
        <v>0</v>
      </c>
      <c r="BE20" s="47">
        <v>0</v>
      </c>
      <c r="BF20" s="13">
        <v>0</v>
      </c>
      <c r="BG20" s="26">
        <f t="shared" si="13"/>
        <v>0</v>
      </c>
      <c r="BH20" s="47"/>
      <c r="BI20" s="47"/>
      <c r="BJ20" s="13">
        <v>0</v>
      </c>
      <c r="BK20" s="26">
        <f t="shared" si="14"/>
        <v>0</v>
      </c>
      <c r="BL20" s="47"/>
      <c r="BM20" s="47"/>
      <c r="BN20" s="13">
        <v>0</v>
      </c>
      <c r="BO20" s="35">
        <f t="shared" si="15"/>
        <v>0</v>
      </c>
      <c r="BP20" s="47">
        <v>0</v>
      </c>
      <c r="BQ20" s="47">
        <v>0</v>
      </c>
      <c r="BR20" s="13">
        <v>0</v>
      </c>
      <c r="BS20" s="35">
        <f t="shared" si="16"/>
        <v>0</v>
      </c>
      <c r="BT20" s="47"/>
      <c r="BU20" s="47"/>
      <c r="BV20" s="13">
        <v>0</v>
      </c>
      <c r="BW20" s="35">
        <f t="shared" si="17"/>
        <v>0</v>
      </c>
      <c r="BX20" s="47"/>
      <c r="BY20" s="47"/>
      <c r="BZ20" s="13">
        <v>0</v>
      </c>
    </row>
    <row r="21" spans="2:78" ht="108">
      <c r="B21" s="12" t="s">
        <v>129</v>
      </c>
      <c r="C21" s="69" t="s">
        <v>130</v>
      </c>
      <c r="D21" s="53"/>
      <c r="E21" s="52" t="s">
        <v>128</v>
      </c>
      <c r="F21" s="53"/>
      <c r="G21" s="26">
        <f t="shared" si="0"/>
        <v>589</v>
      </c>
      <c r="H21" s="26">
        <f t="shared" si="1"/>
        <v>552.1</v>
      </c>
      <c r="I21" s="12">
        <v>0</v>
      </c>
      <c r="J21" s="12">
        <v>0</v>
      </c>
      <c r="K21" s="12">
        <v>94</v>
      </c>
      <c r="L21" s="12">
        <v>94</v>
      </c>
      <c r="M21" s="12">
        <v>495</v>
      </c>
      <c r="N21" s="12">
        <v>458.1</v>
      </c>
      <c r="O21" s="27">
        <f t="shared" si="2"/>
        <v>366.8</v>
      </c>
      <c r="P21" s="12"/>
      <c r="Q21" s="12"/>
      <c r="R21" s="12">
        <v>366.8</v>
      </c>
      <c r="S21" s="27">
        <f t="shared" si="3"/>
        <v>362</v>
      </c>
      <c r="T21" s="12"/>
      <c r="U21" s="12"/>
      <c r="V21" s="12">
        <v>362</v>
      </c>
      <c r="W21" s="27">
        <f t="shared" si="4"/>
        <v>362</v>
      </c>
      <c r="X21" s="47"/>
      <c r="Y21" s="47"/>
      <c r="Z21" s="47">
        <v>362</v>
      </c>
      <c r="AA21" s="27">
        <f t="shared" si="5"/>
        <v>362</v>
      </c>
      <c r="AB21" s="47"/>
      <c r="AC21" s="47"/>
      <c r="AD21" s="47">
        <v>362</v>
      </c>
      <c r="AE21" s="26">
        <f t="shared" si="6"/>
        <v>500.8</v>
      </c>
      <c r="AF21" s="26">
        <f t="shared" si="7"/>
        <v>463.9</v>
      </c>
      <c r="AG21" s="47">
        <v>0</v>
      </c>
      <c r="AH21" s="47">
        <v>0</v>
      </c>
      <c r="AI21" s="47">
        <v>14.7</v>
      </c>
      <c r="AJ21" s="47">
        <v>14.7</v>
      </c>
      <c r="AK21" s="47">
        <v>486.1</v>
      </c>
      <c r="AL21" s="47">
        <v>449.2</v>
      </c>
      <c r="AM21" s="26">
        <f t="shared" si="8"/>
        <v>366.8</v>
      </c>
      <c r="AN21" s="47"/>
      <c r="AO21" s="47"/>
      <c r="AP21" s="47">
        <v>366.8</v>
      </c>
      <c r="AQ21" s="26">
        <f t="shared" si="9"/>
        <v>362</v>
      </c>
      <c r="AR21" s="47"/>
      <c r="AS21" s="47"/>
      <c r="AT21" s="47">
        <v>362</v>
      </c>
      <c r="AU21" s="26">
        <f t="shared" si="10"/>
        <v>362</v>
      </c>
      <c r="AV21" s="47"/>
      <c r="AW21" s="47"/>
      <c r="AX21" s="47">
        <v>362</v>
      </c>
      <c r="AY21" s="26">
        <f t="shared" si="11"/>
        <v>362</v>
      </c>
      <c r="AZ21" s="47"/>
      <c r="BA21" s="47"/>
      <c r="BB21" s="47">
        <v>362</v>
      </c>
      <c r="BC21" s="26">
        <f t="shared" si="12"/>
        <v>463.9</v>
      </c>
      <c r="BD21" s="47">
        <v>0</v>
      </c>
      <c r="BE21" s="47">
        <v>14.7</v>
      </c>
      <c r="BF21" s="47">
        <v>449.2</v>
      </c>
      <c r="BG21" s="26">
        <f t="shared" si="13"/>
        <v>366.8</v>
      </c>
      <c r="BH21" s="47"/>
      <c r="BI21" s="47"/>
      <c r="BJ21" s="47">
        <v>366.8</v>
      </c>
      <c r="BK21" s="26">
        <f t="shared" si="14"/>
        <v>362</v>
      </c>
      <c r="BL21" s="47"/>
      <c r="BM21" s="47"/>
      <c r="BN21" s="47">
        <v>362</v>
      </c>
      <c r="BO21" s="35">
        <f t="shared" si="15"/>
        <v>463.9</v>
      </c>
      <c r="BP21" s="47">
        <v>0</v>
      </c>
      <c r="BQ21" s="47">
        <v>14.7</v>
      </c>
      <c r="BR21" s="47">
        <v>449.2</v>
      </c>
      <c r="BS21" s="35">
        <f t="shared" si="16"/>
        <v>366.8</v>
      </c>
      <c r="BT21" s="47"/>
      <c r="BU21" s="47"/>
      <c r="BV21" s="47">
        <v>366.8</v>
      </c>
      <c r="BW21" s="35">
        <f t="shared" si="17"/>
        <v>362</v>
      </c>
      <c r="BX21" s="47"/>
      <c r="BY21" s="47"/>
      <c r="BZ21" s="47">
        <v>362</v>
      </c>
    </row>
    <row r="22" spans="2:78" ht="135">
      <c r="B22" s="12" t="s">
        <v>131</v>
      </c>
      <c r="C22" s="69" t="s">
        <v>132</v>
      </c>
      <c r="D22" s="53"/>
      <c r="E22" s="52" t="s">
        <v>105</v>
      </c>
      <c r="F22" s="53"/>
      <c r="G22" s="26">
        <f t="shared" si="0"/>
        <v>1065.5</v>
      </c>
      <c r="H22" s="26">
        <f t="shared" si="1"/>
        <v>1046.7</v>
      </c>
      <c r="I22" s="41">
        <f>I23++I24+I25+I26+I27+I28+I29</f>
        <v>0</v>
      </c>
      <c r="J22" s="41">
        <f t="shared" ref="J22:BU22" si="18">J23++J24+J25+J26+J27+J28+J29</f>
        <v>0</v>
      </c>
      <c r="K22" s="41">
        <f>K23+K24+K25+K26+K27+K28+K29</f>
        <v>848.7</v>
      </c>
      <c r="L22" s="41">
        <f>L23+L24+L25+L26+L27+L28+L29</f>
        <v>848.7</v>
      </c>
      <c r="M22" s="41">
        <f t="shared" si="18"/>
        <v>216.8</v>
      </c>
      <c r="N22" s="41">
        <f t="shared" si="18"/>
        <v>198</v>
      </c>
      <c r="O22" s="27">
        <f t="shared" si="2"/>
        <v>744.6</v>
      </c>
      <c r="P22" s="41">
        <f t="shared" si="18"/>
        <v>0</v>
      </c>
      <c r="Q22" s="41">
        <f t="shared" si="18"/>
        <v>549.70000000000005</v>
      </c>
      <c r="R22" s="41">
        <f t="shared" si="18"/>
        <v>194.9</v>
      </c>
      <c r="S22" s="27">
        <f t="shared" si="3"/>
        <v>202.5</v>
      </c>
      <c r="T22" s="41">
        <f t="shared" si="18"/>
        <v>0</v>
      </c>
      <c r="U22" s="41">
        <f t="shared" si="18"/>
        <v>0</v>
      </c>
      <c r="V22" s="41">
        <f t="shared" si="18"/>
        <v>202.5</v>
      </c>
      <c r="W22" s="27">
        <f t="shared" si="4"/>
        <v>219.5</v>
      </c>
      <c r="X22" s="41">
        <f t="shared" ref="X22:Z22" si="19">X23++X24+X25+X26+X27+X28+X29</f>
        <v>0</v>
      </c>
      <c r="Y22" s="41">
        <f t="shared" si="19"/>
        <v>0</v>
      </c>
      <c r="Z22" s="41">
        <f t="shared" si="19"/>
        <v>219.5</v>
      </c>
      <c r="AA22" s="27">
        <f t="shared" si="5"/>
        <v>219.5</v>
      </c>
      <c r="AB22" s="41">
        <f t="shared" ref="AB22:AD22" si="20">AB23++AB24+AB25+AB26+AB27+AB28+AB29</f>
        <v>0</v>
      </c>
      <c r="AC22" s="41">
        <f t="shared" si="20"/>
        <v>0</v>
      </c>
      <c r="AD22" s="41">
        <f t="shared" si="20"/>
        <v>219.5</v>
      </c>
      <c r="AE22" s="26">
        <f t="shared" si="6"/>
        <v>1057.5</v>
      </c>
      <c r="AF22" s="26">
        <f t="shared" si="7"/>
        <v>1038.7</v>
      </c>
      <c r="AG22" s="41">
        <f>AG23++AG24+AG25+AG26+AG27+AG28+AG29</f>
        <v>0</v>
      </c>
      <c r="AH22" s="41">
        <f t="shared" ref="AH22:AL22" si="21">AH23++AH24+AH25+AH26+AH27+AH28+AH29</f>
        <v>0</v>
      </c>
      <c r="AI22" s="41">
        <f>AI23+AI24+AI25+AI26+AI27+AI28+AI29</f>
        <v>848.7</v>
      </c>
      <c r="AJ22" s="41">
        <f>AJ23+AJ24+AJ25+AJ26+AJ27+AJ28+AJ29</f>
        <v>848.7</v>
      </c>
      <c r="AK22" s="41">
        <f t="shared" ref="AK22:AL22" si="22">AK23++AK24+AK25+AK26+AK27+AK28+AK29</f>
        <v>208.8</v>
      </c>
      <c r="AL22" s="41">
        <f t="shared" si="22"/>
        <v>190</v>
      </c>
      <c r="AM22" s="26">
        <f t="shared" si="8"/>
        <v>744.6</v>
      </c>
      <c r="AN22" s="41">
        <f t="shared" ref="AN22:AP22" si="23">AN23++AN24+AN25+AN26+AN27+AN28+AN29</f>
        <v>0</v>
      </c>
      <c r="AO22" s="41">
        <f t="shared" si="23"/>
        <v>549.70000000000005</v>
      </c>
      <c r="AP22" s="41">
        <f t="shared" si="23"/>
        <v>194.9</v>
      </c>
      <c r="AQ22" s="26">
        <f t="shared" si="9"/>
        <v>202.5</v>
      </c>
      <c r="AR22" s="41">
        <f t="shared" ref="AR22:AT22" si="24">AR23++AR24+AR25+AR26+AR27+AR28+AR29</f>
        <v>0</v>
      </c>
      <c r="AS22" s="41">
        <f t="shared" si="24"/>
        <v>0</v>
      </c>
      <c r="AT22" s="41">
        <f t="shared" si="24"/>
        <v>202.5</v>
      </c>
      <c r="AU22" s="26">
        <f t="shared" si="10"/>
        <v>219.5</v>
      </c>
      <c r="AV22" s="41">
        <f t="shared" ref="AV22:AX22" si="25">AV23++AV24+AV25+AV26+AV27+AV28+AV29</f>
        <v>0</v>
      </c>
      <c r="AW22" s="41">
        <f t="shared" si="25"/>
        <v>0</v>
      </c>
      <c r="AX22" s="41">
        <f t="shared" si="25"/>
        <v>219.5</v>
      </c>
      <c r="AY22" s="26">
        <f t="shared" si="11"/>
        <v>219.5</v>
      </c>
      <c r="AZ22" s="41">
        <f t="shared" ref="AZ22:BB22" si="26">AZ23++AZ24+AZ25+AZ26+AZ27+AZ28+AZ29</f>
        <v>0</v>
      </c>
      <c r="BA22" s="41">
        <f t="shared" si="26"/>
        <v>0</v>
      </c>
      <c r="BB22" s="41">
        <f t="shared" si="26"/>
        <v>219.5</v>
      </c>
      <c r="BC22" s="26">
        <f t="shared" si="12"/>
        <v>1038.7</v>
      </c>
      <c r="BD22" s="41">
        <f t="shared" ref="BD22" si="27">BD23++BD24+BD25+BD26+BD27+BD28+BD29</f>
        <v>0</v>
      </c>
      <c r="BE22" s="41">
        <f>BE23+BE24+BE25+BE26+BE27+BE28+BE29</f>
        <v>848.7</v>
      </c>
      <c r="BF22" s="41">
        <f t="shared" ref="BF22" si="28">BF23++BF24+BF25+BF26+BF27+BF28+BF29</f>
        <v>190</v>
      </c>
      <c r="BG22" s="26">
        <f t="shared" si="13"/>
        <v>744.6</v>
      </c>
      <c r="BH22" s="41">
        <f t="shared" ref="BH22:BJ22" si="29">BH23++BH24+BH25+BH26+BH27+BH28+BH29</f>
        <v>0</v>
      </c>
      <c r="BI22" s="41">
        <f t="shared" si="29"/>
        <v>549.70000000000005</v>
      </c>
      <c r="BJ22" s="41">
        <f t="shared" si="29"/>
        <v>194.9</v>
      </c>
      <c r="BK22" s="26">
        <f t="shared" si="14"/>
        <v>202.5</v>
      </c>
      <c r="BL22" s="41">
        <f t="shared" ref="BL22:BN22" si="30">BL23++BL24+BL25+BL26+BL27+BL28+BL29</f>
        <v>0</v>
      </c>
      <c r="BM22" s="41">
        <f t="shared" si="30"/>
        <v>0</v>
      </c>
      <c r="BN22" s="41">
        <f t="shared" si="30"/>
        <v>202.5</v>
      </c>
      <c r="BO22" s="35">
        <f t="shared" si="15"/>
        <v>1038.7</v>
      </c>
      <c r="BP22" s="41">
        <f t="shared" ref="BP22" si="31">BP23++BP24+BP25+BP26+BP27+BP28+BP29</f>
        <v>0</v>
      </c>
      <c r="BQ22" s="41">
        <f>BQ23+BQ24+BQ25+BQ26+BQ27+BQ28+BQ29</f>
        <v>848.7</v>
      </c>
      <c r="BR22" s="41">
        <f t="shared" ref="BR22" si="32">BR23++BR24+BR25+BR26+BR27+BR28+BR29</f>
        <v>190</v>
      </c>
      <c r="BS22" s="35">
        <f t="shared" si="16"/>
        <v>744.6</v>
      </c>
      <c r="BT22" s="41">
        <f t="shared" ref="BT22:BV22" si="33">BT23++BT24+BT25+BT26+BT27+BT28+BT29</f>
        <v>0</v>
      </c>
      <c r="BU22" s="41">
        <f t="shared" si="33"/>
        <v>549.70000000000005</v>
      </c>
      <c r="BV22" s="41">
        <f t="shared" si="33"/>
        <v>194.9</v>
      </c>
      <c r="BW22" s="35">
        <f t="shared" si="17"/>
        <v>202.5</v>
      </c>
      <c r="BX22" s="41">
        <f t="shared" ref="BX22:BZ22" si="34">BX23++BX24+BX25+BX26+BX27+BX28+BX29</f>
        <v>0</v>
      </c>
      <c r="BY22" s="41">
        <f t="shared" si="34"/>
        <v>0</v>
      </c>
      <c r="BZ22" s="41">
        <f t="shared" si="34"/>
        <v>202.5</v>
      </c>
    </row>
    <row r="23" spans="2:78" ht="202.5">
      <c r="B23" s="12" t="s">
        <v>133</v>
      </c>
      <c r="C23" s="69" t="s">
        <v>134</v>
      </c>
      <c r="D23" s="53"/>
      <c r="E23" s="52" t="s">
        <v>106</v>
      </c>
      <c r="F23" s="53"/>
      <c r="G23" s="26">
        <f t="shared" si="0"/>
        <v>1006.4000000000001</v>
      </c>
      <c r="H23" s="26">
        <f t="shared" si="1"/>
        <v>1000.4000000000001</v>
      </c>
      <c r="I23" s="12">
        <v>0</v>
      </c>
      <c r="J23" s="16">
        <v>0</v>
      </c>
      <c r="K23" s="16">
        <v>848.7</v>
      </c>
      <c r="L23" s="16">
        <v>848.7</v>
      </c>
      <c r="M23" s="16">
        <v>157.69999999999999</v>
      </c>
      <c r="N23" s="16">
        <v>151.69999999999999</v>
      </c>
      <c r="O23" s="27">
        <f t="shared" si="2"/>
        <v>665.6</v>
      </c>
      <c r="P23" s="16">
        <v>0</v>
      </c>
      <c r="Q23" s="16">
        <v>549.70000000000005</v>
      </c>
      <c r="R23" s="16">
        <v>115.9</v>
      </c>
      <c r="S23" s="27">
        <f t="shared" si="3"/>
        <v>123.5</v>
      </c>
      <c r="T23" s="16"/>
      <c r="U23" s="16"/>
      <c r="V23" s="16">
        <v>123.5</v>
      </c>
      <c r="W23" s="27">
        <f t="shared" si="4"/>
        <v>140.5</v>
      </c>
      <c r="X23" s="47"/>
      <c r="Y23" s="47"/>
      <c r="Z23" s="47">
        <v>140.5</v>
      </c>
      <c r="AA23" s="27">
        <f t="shared" si="5"/>
        <v>140.5</v>
      </c>
      <c r="AB23" s="47"/>
      <c r="AC23" s="47"/>
      <c r="AD23" s="47">
        <v>140.5</v>
      </c>
      <c r="AE23" s="26">
        <f t="shared" si="6"/>
        <v>998.40000000000009</v>
      </c>
      <c r="AF23" s="26">
        <f t="shared" si="7"/>
        <v>992.40000000000009</v>
      </c>
      <c r="AG23" s="47">
        <v>0</v>
      </c>
      <c r="AH23" s="47">
        <v>0</v>
      </c>
      <c r="AI23" s="47">
        <v>848.7</v>
      </c>
      <c r="AJ23" s="47">
        <v>848.7</v>
      </c>
      <c r="AK23" s="47">
        <v>149.69999999999999</v>
      </c>
      <c r="AL23" s="47">
        <v>143.69999999999999</v>
      </c>
      <c r="AM23" s="26">
        <f t="shared" si="8"/>
        <v>665.6</v>
      </c>
      <c r="AN23" s="47">
        <v>0</v>
      </c>
      <c r="AO23" s="47">
        <v>549.70000000000005</v>
      </c>
      <c r="AP23" s="47">
        <v>115.9</v>
      </c>
      <c r="AQ23" s="26">
        <f t="shared" si="9"/>
        <v>123.5</v>
      </c>
      <c r="AR23" s="47"/>
      <c r="AS23" s="47"/>
      <c r="AT23" s="47">
        <v>123.5</v>
      </c>
      <c r="AU23" s="26">
        <f t="shared" si="10"/>
        <v>140.5</v>
      </c>
      <c r="AV23" s="47"/>
      <c r="AW23" s="47"/>
      <c r="AX23" s="47">
        <v>140.5</v>
      </c>
      <c r="AY23" s="26">
        <f t="shared" si="11"/>
        <v>140.5</v>
      </c>
      <c r="AZ23" s="47"/>
      <c r="BA23" s="47"/>
      <c r="BB23" s="47">
        <v>140.5</v>
      </c>
      <c r="BC23" s="26">
        <f t="shared" si="12"/>
        <v>992.40000000000009</v>
      </c>
      <c r="BD23" s="47">
        <v>0</v>
      </c>
      <c r="BE23" s="47">
        <v>848.7</v>
      </c>
      <c r="BF23" s="47">
        <v>143.69999999999999</v>
      </c>
      <c r="BG23" s="26">
        <f t="shared" si="13"/>
        <v>665.6</v>
      </c>
      <c r="BH23" s="47">
        <v>0</v>
      </c>
      <c r="BI23" s="47">
        <v>549.70000000000005</v>
      </c>
      <c r="BJ23" s="47">
        <v>115.9</v>
      </c>
      <c r="BK23" s="26">
        <f t="shared" si="14"/>
        <v>123.5</v>
      </c>
      <c r="BL23" s="47"/>
      <c r="BM23" s="47"/>
      <c r="BN23" s="47">
        <v>123.5</v>
      </c>
      <c r="BO23" s="35">
        <f t="shared" si="15"/>
        <v>992.40000000000009</v>
      </c>
      <c r="BP23" s="47">
        <v>0</v>
      </c>
      <c r="BQ23" s="47">
        <v>848.7</v>
      </c>
      <c r="BR23" s="47">
        <v>143.69999999999999</v>
      </c>
      <c r="BS23" s="35">
        <f t="shared" si="16"/>
        <v>665.6</v>
      </c>
      <c r="BT23" s="47">
        <v>0</v>
      </c>
      <c r="BU23" s="47">
        <v>549.70000000000005</v>
      </c>
      <c r="BV23" s="47">
        <v>115.9</v>
      </c>
      <c r="BW23" s="35">
        <f t="shared" si="17"/>
        <v>123.5</v>
      </c>
      <c r="BX23" s="47"/>
      <c r="BY23" s="47"/>
      <c r="BZ23" s="47">
        <v>123.5</v>
      </c>
    </row>
    <row r="24" spans="2:78" ht="148.5">
      <c r="B24" s="12" t="s">
        <v>135</v>
      </c>
      <c r="C24" s="69" t="s">
        <v>136</v>
      </c>
      <c r="D24" s="53"/>
      <c r="E24" s="52" t="s">
        <v>110</v>
      </c>
      <c r="F24" s="53"/>
      <c r="G24" s="26">
        <f t="shared" si="0"/>
        <v>0</v>
      </c>
      <c r="H24" s="26">
        <f t="shared" si="1"/>
        <v>0</v>
      </c>
      <c r="I24" s="12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27">
        <f t="shared" si="2"/>
        <v>0</v>
      </c>
      <c r="P24" s="16"/>
      <c r="Q24" s="16"/>
      <c r="R24" s="16"/>
      <c r="S24" s="27">
        <f t="shared" si="3"/>
        <v>0</v>
      </c>
      <c r="T24" s="16"/>
      <c r="U24" s="16"/>
      <c r="V24" s="16">
        <v>0</v>
      </c>
      <c r="W24" s="27">
        <f t="shared" si="4"/>
        <v>0</v>
      </c>
      <c r="X24" s="47"/>
      <c r="Y24" s="47"/>
      <c r="Z24" s="47">
        <v>0</v>
      </c>
      <c r="AA24" s="27">
        <f t="shared" si="5"/>
        <v>0</v>
      </c>
      <c r="AB24" s="47"/>
      <c r="AC24" s="47"/>
      <c r="AD24" s="47">
        <v>0</v>
      </c>
      <c r="AE24" s="26">
        <f t="shared" si="6"/>
        <v>0</v>
      </c>
      <c r="AF24" s="26">
        <f t="shared" si="7"/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26">
        <f t="shared" si="8"/>
        <v>0</v>
      </c>
      <c r="AN24" s="47"/>
      <c r="AO24" s="47"/>
      <c r="AP24" s="47"/>
      <c r="AQ24" s="26">
        <f t="shared" si="9"/>
        <v>0</v>
      </c>
      <c r="AR24" s="47"/>
      <c r="AS24" s="47"/>
      <c r="AT24" s="47">
        <v>0</v>
      </c>
      <c r="AU24" s="26">
        <f t="shared" si="10"/>
        <v>0</v>
      </c>
      <c r="AV24" s="47"/>
      <c r="AW24" s="47"/>
      <c r="AX24" s="47">
        <v>0</v>
      </c>
      <c r="AY24" s="26">
        <f t="shared" si="11"/>
        <v>0</v>
      </c>
      <c r="AZ24" s="47"/>
      <c r="BA24" s="47"/>
      <c r="BB24" s="47">
        <v>0</v>
      </c>
      <c r="BC24" s="26">
        <f t="shared" si="12"/>
        <v>0</v>
      </c>
      <c r="BD24" s="47">
        <v>0</v>
      </c>
      <c r="BE24" s="47">
        <v>0</v>
      </c>
      <c r="BF24" s="47">
        <v>0</v>
      </c>
      <c r="BG24" s="26">
        <f t="shared" si="13"/>
        <v>0</v>
      </c>
      <c r="BH24" s="47"/>
      <c r="BI24" s="47"/>
      <c r="BJ24" s="47"/>
      <c r="BK24" s="26">
        <f t="shared" si="14"/>
        <v>0</v>
      </c>
      <c r="BL24" s="47"/>
      <c r="BM24" s="47"/>
      <c r="BN24" s="47">
        <v>0</v>
      </c>
      <c r="BO24" s="35">
        <f t="shared" si="15"/>
        <v>0</v>
      </c>
      <c r="BP24" s="47">
        <v>0</v>
      </c>
      <c r="BQ24" s="47">
        <v>0</v>
      </c>
      <c r="BR24" s="47">
        <v>0</v>
      </c>
      <c r="BS24" s="35">
        <f t="shared" si="16"/>
        <v>0</v>
      </c>
      <c r="BT24" s="47"/>
      <c r="BU24" s="47"/>
      <c r="BV24" s="47"/>
      <c r="BW24" s="35">
        <f t="shared" si="17"/>
        <v>0</v>
      </c>
      <c r="BX24" s="47"/>
      <c r="BY24" s="47"/>
      <c r="BZ24" s="47">
        <v>0</v>
      </c>
    </row>
    <row r="25" spans="2:78" ht="67.5">
      <c r="B25" s="12" t="s">
        <v>137</v>
      </c>
      <c r="C25" s="69" t="s">
        <v>138</v>
      </c>
      <c r="D25" s="53"/>
      <c r="E25" s="52" t="s">
        <v>196</v>
      </c>
      <c r="F25" s="53"/>
      <c r="G25" s="26">
        <f t="shared" si="0"/>
        <v>2</v>
      </c>
      <c r="H25" s="26">
        <f t="shared" si="1"/>
        <v>2</v>
      </c>
      <c r="I25" s="12">
        <v>0</v>
      </c>
      <c r="J25" s="16">
        <v>0</v>
      </c>
      <c r="K25" s="16">
        <v>0</v>
      </c>
      <c r="L25" s="16">
        <v>0</v>
      </c>
      <c r="M25" s="16">
        <v>2</v>
      </c>
      <c r="N25" s="16">
        <v>2</v>
      </c>
      <c r="O25" s="27">
        <f t="shared" si="2"/>
        <v>2</v>
      </c>
      <c r="P25" s="16"/>
      <c r="Q25" s="16"/>
      <c r="R25" s="16">
        <v>2</v>
      </c>
      <c r="S25" s="27">
        <f t="shared" si="3"/>
        <v>2</v>
      </c>
      <c r="T25" s="16"/>
      <c r="U25" s="16"/>
      <c r="V25" s="16">
        <v>2</v>
      </c>
      <c r="W25" s="27">
        <f t="shared" si="4"/>
        <v>2</v>
      </c>
      <c r="X25" s="47"/>
      <c r="Y25" s="47"/>
      <c r="Z25" s="47">
        <v>2</v>
      </c>
      <c r="AA25" s="27">
        <f t="shared" si="5"/>
        <v>2</v>
      </c>
      <c r="AB25" s="47"/>
      <c r="AC25" s="47"/>
      <c r="AD25" s="47">
        <v>2</v>
      </c>
      <c r="AE25" s="26">
        <f t="shared" si="6"/>
        <v>2</v>
      </c>
      <c r="AF25" s="26">
        <f t="shared" si="7"/>
        <v>2</v>
      </c>
      <c r="AG25" s="47">
        <v>0</v>
      </c>
      <c r="AH25" s="47">
        <v>0</v>
      </c>
      <c r="AI25" s="47">
        <v>0</v>
      </c>
      <c r="AJ25" s="47">
        <v>0</v>
      </c>
      <c r="AK25" s="47">
        <v>2</v>
      </c>
      <c r="AL25" s="47">
        <v>2</v>
      </c>
      <c r="AM25" s="26">
        <f t="shared" si="8"/>
        <v>2</v>
      </c>
      <c r="AN25" s="47"/>
      <c r="AO25" s="47"/>
      <c r="AP25" s="47">
        <v>2</v>
      </c>
      <c r="AQ25" s="26">
        <f t="shared" si="9"/>
        <v>2</v>
      </c>
      <c r="AR25" s="47"/>
      <c r="AS25" s="47"/>
      <c r="AT25" s="47">
        <v>2</v>
      </c>
      <c r="AU25" s="26">
        <f t="shared" si="10"/>
        <v>2</v>
      </c>
      <c r="AV25" s="47"/>
      <c r="AW25" s="47"/>
      <c r="AX25" s="47">
        <v>2</v>
      </c>
      <c r="AY25" s="26">
        <f t="shared" si="11"/>
        <v>2</v>
      </c>
      <c r="AZ25" s="47"/>
      <c r="BA25" s="47"/>
      <c r="BB25" s="47">
        <v>2</v>
      </c>
      <c r="BC25" s="26">
        <f t="shared" si="12"/>
        <v>2</v>
      </c>
      <c r="BD25" s="47">
        <v>0</v>
      </c>
      <c r="BE25" s="47">
        <v>0</v>
      </c>
      <c r="BF25" s="47">
        <v>2</v>
      </c>
      <c r="BG25" s="26">
        <f t="shared" si="13"/>
        <v>2</v>
      </c>
      <c r="BH25" s="47"/>
      <c r="BI25" s="47"/>
      <c r="BJ25" s="47">
        <v>2</v>
      </c>
      <c r="BK25" s="26">
        <f t="shared" si="14"/>
        <v>2</v>
      </c>
      <c r="BL25" s="47"/>
      <c r="BM25" s="47"/>
      <c r="BN25" s="47">
        <v>2</v>
      </c>
      <c r="BO25" s="35">
        <f t="shared" si="15"/>
        <v>2</v>
      </c>
      <c r="BP25" s="47">
        <v>0</v>
      </c>
      <c r="BQ25" s="47">
        <v>0</v>
      </c>
      <c r="BR25" s="47">
        <v>2</v>
      </c>
      <c r="BS25" s="35">
        <f t="shared" si="16"/>
        <v>2</v>
      </c>
      <c r="BT25" s="47"/>
      <c r="BU25" s="47"/>
      <c r="BV25" s="47">
        <v>2</v>
      </c>
      <c r="BW25" s="35">
        <f t="shared" si="17"/>
        <v>2</v>
      </c>
      <c r="BX25" s="47"/>
      <c r="BY25" s="47"/>
      <c r="BZ25" s="47">
        <v>2</v>
      </c>
    </row>
    <row r="26" spans="2:78" ht="40.5">
      <c r="B26" s="12" t="s">
        <v>139</v>
      </c>
      <c r="C26" s="69" t="s">
        <v>140</v>
      </c>
      <c r="D26" s="53"/>
      <c r="E26" s="52" t="s">
        <v>141</v>
      </c>
      <c r="F26" s="53"/>
      <c r="G26" s="26">
        <f t="shared" si="0"/>
        <v>28.3</v>
      </c>
      <c r="H26" s="26">
        <f t="shared" si="1"/>
        <v>18.3</v>
      </c>
      <c r="I26" s="12">
        <v>0</v>
      </c>
      <c r="J26" s="16">
        <v>0</v>
      </c>
      <c r="K26" s="16">
        <v>0</v>
      </c>
      <c r="L26" s="16">
        <v>0</v>
      </c>
      <c r="M26" s="16">
        <v>28.3</v>
      </c>
      <c r="N26" s="16">
        <v>18.3</v>
      </c>
      <c r="O26" s="27">
        <f t="shared" si="2"/>
        <v>25.5</v>
      </c>
      <c r="P26" s="16"/>
      <c r="Q26" s="16"/>
      <c r="R26" s="16">
        <v>25.5</v>
      </c>
      <c r="S26" s="27">
        <f t="shared" si="3"/>
        <v>25.5</v>
      </c>
      <c r="T26" s="16"/>
      <c r="U26" s="16"/>
      <c r="V26" s="16">
        <v>25.5</v>
      </c>
      <c r="W26" s="27">
        <f t="shared" si="4"/>
        <v>25.5</v>
      </c>
      <c r="X26" s="47"/>
      <c r="Y26" s="47"/>
      <c r="Z26" s="47">
        <v>25.5</v>
      </c>
      <c r="AA26" s="27">
        <f t="shared" si="5"/>
        <v>25.5</v>
      </c>
      <c r="AB26" s="47"/>
      <c r="AC26" s="47"/>
      <c r="AD26" s="47">
        <v>25.5</v>
      </c>
      <c r="AE26" s="26">
        <f t="shared" si="6"/>
        <v>28.3</v>
      </c>
      <c r="AF26" s="26">
        <f t="shared" si="7"/>
        <v>18.3</v>
      </c>
      <c r="AG26" s="47">
        <v>0</v>
      </c>
      <c r="AH26" s="47">
        <v>0</v>
      </c>
      <c r="AI26" s="47">
        <v>0</v>
      </c>
      <c r="AJ26" s="47">
        <v>0</v>
      </c>
      <c r="AK26" s="47">
        <v>28.3</v>
      </c>
      <c r="AL26" s="47">
        <v>18.3</v>
      </c>
      <c r="AM26" s="26">
        <f t="shared" si="8"/>
        <v>25.5</v>
      </c>
      <c r="AN26" s="47"/>
      <c r="AO26" s="47"/>
      <c r="AP26" s="47">
        <v>25.5</v>
      </c>
      <c r="AQ26" s="26">
        <f t="shared" si="9"/>
        <v>25.5</v>
      </c>
      <c r="AR26" s="47"/>
      <c r="AS26" s="47"/>
      <c r="AT26" s="47">
        <v>25.5</v>
      </c>
      <c r="AU26" s="26">
        <f t="shared" si="10"/>
        <v>25.5</v>
      </c>
      <c r="AV26" s="47"/>
      <c r="AW26" s="47"/>
      <c r="AX26" s="47">
        <v>25.5</v>
      </c>
      <c r="AY26" s="26">
        <f t="shared" si="11"/>
        <v>25.5</v>
      </c>
      <c r="AZ26" s="47"/>
      <c r="BA26" s="47"/>
      <c r="BB26" s="47">
        <v>25.5</v>
      </c>
      <c r="BC26" s="26">
        <f t="shared" si="12"/>
        <v>18.3</v>
      </c>
      <c r="BD26" s="47">
        <v>0</v>
      </c>
      <c r="BE26" s="47">
        <v>0</v>
      </c>
      <c r="BF26" s="47">
        <v>18.3</v>
      </c>
      <c r="BG26" s="26">
        <f t="shared" si="13"/>
        <v>25.5</v>
      </c>
      <c r="BH26" s="47"/>
      <c r="BI26" s="47"/>
      <c r="BJ26" s="47">
        <v>25.5</v>
      </c>
      <c r="BK26" s="26">
        <f t="shared" si="14"/>
        <v>25.5</v>
      </c>
      <c r="BL26" s="47"/>
      <c r="BM26" s="47"/>
      <c r="BN26" s="47">
        <v>25.5</v>
      </c>
      <c r="BO26" s="35">
        <f t="shared" si="15"/>
        <v>18.3</v>
      </c>
      <c r="BP26" s="47">
        <v>0</v>
      </c>
      <c r="BQ26" s="47">
        <v>0</v>
      </c>
      <c r="BR26" s="47">
        <v>18.3</v>
      </c>
      <c r="BS26" s="35">
        <f t="shared" si="16"/>
        <v>25.5</v>
      </c>
      <c r="BT26" s="47"/>
      <c r="BU26" s="47"/>
      <c r="BV26" s="47">
        <v>25.5</v>
      </c>
      <c r="BW26" s="35">
        <f t="shared" si="17"/>
        <v>25.5</v>
      </c>
      <c r="BX26" s="47"/>
      <c r="BY26" s="47"/>
      <c r="BZ26" s="47">
        <v>25.5</v>
      </c>
    </row>
    <row r="27" spans="2:78" ht="94.5">
      <c r="B27" s="12" t="s">
        <v>142</v>
      </c>
      <c r="C27" s="69" t="s">
        <v>143</v>
      </c>
      <c r="D27" s="53"/>
      <c r="E27" s="52" t="s">
        <v>107</v>
      </c>
      <c r="F27" s="53"/>
      <c r="G27" s="26">
        <f t="shared" si="0"/>
        <v>0</v>
      </c>
      <c r="H27" s="26">
        <f t="shared" si="1"/>
        <v>0</v>
      </c>
      <c r="I27" s="12"/>
      <c r="J27" s="16"/>
      <c r="K27" s="16"/>
      <c r="L27" s="16"/>
      <c r="M27" s="16"/>
      <c r="N27" s="16"/>
      <c r="O27" s="27">
        <f t="shared" si="2"/>
        <v>2.2000000000000002</v>
      </c>
      <c r="P27" s="16"/>
      <c r="Q27" s="16"/>
      <c r="R27" s="16">
        <v>2.2000000000000002</v>
      </c>
      <c r="S27" s="27">
        <f t="shared" si="3"/>
        <v>2.2000000000000002</v>
      </c>
      <c r="T27" s="16"/>
      <c r="U27" s="16"/>
      <c r="V27" s="16">
        <v>2.2000000000000002</v>
      </c>
      <c r="W27" s="27">
        <f t="shared" si="4"/>
        <v>2.2000000000000002</v>
      </c>
      <c r="X27" s="47"/>
      <c r="Y27" s="47"/>
      <c r="Z27" s="47">
        <v>2.2000000000000002</v>
      </c>
      <c r="AA27" s="27">
        <f t="shared" si="5"/>
        <v>2.2000000000000002</v>
      </c>
      <c r="AB27" s="47"/>
      <c r="AC27" s="47"/>
      <c r="AD27" s="47">
        <v>2.2000000000000002</v>
      </c>
      <c r="AE27" s="26">
        <f t="shared" si="6"/>
        <v>0</v>
      </c>
      <c r="AF27" s="26">
        <f t="shared" si="7"/>
        <v>0</v>
      </c>
      <c r="AG27" s="47"/>
      <c r="AH27" s="47"/>
      <c r="AI27" s="47"/>
      <c r="AJ27" s="47"/>
      <c r="AK27" s="47"/>
      <c r="AL27" s="47"/>
      <c r="AM27" s="26">
        <f t="shared" si="8"/>
        <v>2.2000000000000002</v>
      </c>
      <c r="AN27" s="47"/>
      <c r="AO27" s="47"/>
      <c r="AP27" s="47">
        <v>2.2000000000000002</v>
      </c>
      <c r="AQ27" s="26">
        <f t="shared" si="9"/>
        <v>2.2000000000000002</v>
      </c>
      <c r="AR27" s="47"/>
      <c r="AS27" s="47"/>
      <c r="AT27" s="47">
        <v>2.2000000000000002</v>
      </c>
      <c r="AU27" s="26">
        <f t="shared" si="10"/>
        <v>2.2000000000000002</v>
      </c>
      <c r="AV27" s="47"/>
      <c r="AW27" s="47"/>
      <c r="AX27" s="47">
        <v>2.2000000000000002</v>
      </c>
      <c r="AY27" s="26">
        <f t="shared" si="11"/>
        <v>2.2000000000000002</v>
      </c>
      <c r="AZ27" s="47"/>
      <c r="BA27" s="47"/>
      <c r="BB27" s="47">
        <v>2.2000000000000002</v>
      </c>
      <c r="BC27" s="26">
        <f t="shared" si="12"/>
        <v>0</v>
      </c>
      <c r="BD27" s="47"/>
      <c r="BE27" s="47"/>
      <c r="BF27" s="47"/>
      <c r="BG27" s="26">
        <f t="shared" si="13"/>
        <v>2.2000000000000002</v>
      </c>
      <c r="BH27" s="47"/>
      <c r="BI27" s="47"/>
      <c r="BJ27" s="47">
        <v>2.2000000000000002</v>
      </c>
      <c r="BK27" s="26">
        <f t="shared" si="14"/>
        <v>2.2000000000000002</v>
      </c>
      <c r="BL27" s="47"/>
      <c r="BM27" s="47"/>
      <c r="BN27" s="47">
        <v>2.2000000000000002</v>
      </c>
      <c r="BO27" s="35">
        <f t="shared" si="15"/>
        <v>0</v>
      </c>
      <c r="BP27" s="47"/>
      <c r="BQ27" s="47"/>
      <c r="BR27" s="47"/>
      <c r="BS27" s="35">
        <f t="shared" si="16"/>
        <v>2.2000000000000002</v>
      </c>
      <c r="BT27" s="47"/>
      <c r="BU27" s="47"/>
      <c r="BV27" s="47">
        <v>2.2000000000000002</v>
      </c>
      <c r="BW27" s="35">
        <f t="shared" si="17"/>
        <v>2.2000000000000002</v>
      </c>
      <c r="BX27" s="47"/>
      <c r="BY27" s="47"/>
      <c r="BZ27" s="47">
        <v>2.2000000000000002</v>
      </c>
    </row>
    <row r="28" spans="2:78" ht="54">
      <c r="B28" s="12" t="s">
        <v>144</v>
      </c>
      <c r="C28" s="69" t="s">
        <v>145</v>
      </c>
      <c r="D28" s="53"/>
      <c r="E28" s="52" t="s">
        <v>128</v>
      </c>
      <c r="F28" s="53"/>
      <c r="G28" s="26">
        <f t="shared" si="0"/>
        <v>14</v>
      </c>
      <c r="H28" s="26">
        <f t="shared" si="1"/>
        <v>14</v>
      </c>
      <c r="I28" s="12">
        <v>0</v>
      </c>
      <c r="J28" s="16">
        <v>0</v>
      </c>
      <c r="K28" s="16">
        <v>0</v>
      </c>
      <c r="L28" s="16">
        <v>0</v>
      </c>
      <c r="M28" s="16">
        <v>14</v>
      </c>
      <c r="N28" s="16">
        <v>14</v>
      </c>
      <c r="O28" s="27">
        <f t="shared" si="2"/>
        <v>36</v>
      </c>
      <c r="P28" s="16"/>
      <c r="Q28" s="16"/>
      <c r="R28" s="16">
        <v>36</v>
      </c>
      <c r="S28" s="27">
        <f t="shared" si="3"/>
        <v>36</v>
      </c>
      <c r="T28" s="16"/>
      <c r="U28" s="16"/>
      <c r="V28" s="16">
        <v>36</v>
      </c>
      <c r="W28" s="27">
        <f t="shared" si="4"/>
        <v>36</v>
      </c>
      <c r="X28" s="47"/>
      <c r="Y28" s="47"/>
      <c r="Z28" s="47">
        <v>36</v>
      </c>
      <c r="AA28" s="27">
        <f t="shared" si="5"/>
        <v>36</v>
      </c>
      <c r="AB28" s="47"/>
      <c r="AC28" s="47"/>
      <c r="AD28" s="47">
        <v>36</v>
      </c>
      <c r="AE28" s="26">
        <f t="shared" si="6"/>
        <v>14</v>
      </c>
      <c r="AF28" s="26">
        <f t="shared" si="7"/>
        <v>14</v>
      </c>
      <c r="AG28" s="47">
        <v>0</v>
      </c>
      <c r="AH28" s="47">
        <v>0</v>
      </c>
      <c r="AI28" s="47">
        <v>0</v>
      </c>
      <c r="AJ28" s="47">
        <v>0</v>
      </c>
      <c r="AK28" s="47">
        <v>14</v>
      </c>
      <c r="AL28" s="47">
        <v>14</v>
      </c>
      <c r="AM28" s="26">
        <f t="shared" si="8"/>
        <v>36</v>
      </c>
      <c r="AN28" s="47"/>
      <c r="AO28" s="47"/>
      <c r="AP28" s="47">
        <v>36</v>
      </c>
      <c r="AQ28" s="26">
        <f t="shared" si="9"/>
        <v>36</v>
      </c>
      <c r="AR28" s="47"/>
      <c r="AS28" s="47"/>
      <c r="AT28" s="47">
        <v>36</v>
      </c>
      <c r="AU28" s="26">
        <f t="shared" si="10"/>
        <v>36</v>
      </c>
      <c r="AV28" s="47"/>
      <c r="AW28" s="47"/>
      <c r="AX28" s="47">
        <v>36</v>
      </c>
      <c r="AY28" s="26">
        <f t="shared" si="11"/>
        <v>36</v>
      </c>
      <c r="AZ28" s="47"/>
      <c r="BA28" s="47"/>
      <c r="BB28" s="47">
        <v>36</v>
      </c>
      <c r="BC28" s="26">
        <f t="shared" si="12"/>
        <v>14</v>
      </c>
      <c r="BD28" s="47">
        <v>0</v>
      </c>
      <c r="BE28" s="47">
        <v>0</v>
      </c>
      <c r="BF28" s="47">
        <v>14</v>
      </c>
      <c r="BG28" s="26">
        <f t="shared" si="13"/>
        <v>36</v>
      </c>
      <c r="BH28" s="47"/>
      <c r="BI28" s="47"/>
      <c r="BJ28" s="47">
        <v>36</v>
      </c>
      <c r="BK28" s="26">
        <f t="shared" si="14"/>
        <v>36</v>
      </c>
      <c r="BL28" s="47"/>
      <c r="BM28" s="47"/>
      <c r="BN28" s="47">
        <v>36</v>
      </c>
      <c r="BO28" s="35">
        <f t="shared" si="15"/>
        <v>14</v>
      </c>
      <c r="BP28" s="47">
        <v>0</v>
      </c>
      <c r="BQ28" s="47">
        <v>0</v>
      </c>
      <c r="BR28" s="47">
        <v>14</v>
      </c>
      <c r="BS28" s="35">
        <f t="shared" si="16"/>
        <v>36</v>
      </c>
      <c r="BT28" s="47"/>
      <c r="BU28" s="47"/>
      <c r="BV28" s="47">
        <v>36</v>
      </c>
      <c r="BW28" s="35">
        <f t="shared" si="17"/>
        <v>36</v>
      </c>
      <c r="BX28" s="47"/>
      <c r="BY28" s="47"/>
      <c r="BZ28" s="47">
        <v>36</v>
      </c>
    </row>
    <row r="29" spans="2:78" ht="27">
      <c r="B29" s="12" t="s">
        <v>146</v>
      </c>
      <c r="C29" s="69" t="s">
        <v>147</v>
      </c>
      <c r="D29" s="53"/>
      <c r="E29" s="52" t="s">
        <v>128</v>
      </c>
      <c r="F29" s="53"/>
      <c r="G29" s="26">
        <f t="shared" si="0"/>
        <v>14.8</v>
      </c>
      <c r="H29" s="26">
        <f t="shared" si="1"/>
        <v>12</v>
      </c>
      <c r="I29" s="12">
        <v>0</v>
      </c>
      <c r="J29" s="16">
        <v>0</v>
      </c>
      <c r="K29" s="16">
        <v>0</v>
      </c>
      <c r="L29" s="16">
        <v>0</v>
      </c>
      <c r="M29" s="16">
        <v>14.8</v>
      </c>
      <c r="N29" s="16">
        <v>12</v>
      </c>
      <c r="O29" s="27">
        <f t="shared" si="2"/>
        <v>13.3</v>
      </c>
      <c r="P29" s="16"/>
      <c r="Q29" s="16"/>
      <c r="R29" s="16">
        <v>13.3</v>
      </c>
      <c r="S29" s="27">
        <f t="shared" si="3"/>
        <v>13.3</v>
      </c>
      <c r="T29" s="16"/>
      <c r="U29" s="16"/>
      <c r="V29" s="16">
        <v>13.3</v>
      </c>
      <c r="W29" s="27">
        <f t="shared" si="4"/>
        <v>13.3</v>
      </c>
      <c r="X29" s="47"/>
      <c r="Y29" s="47"/>
      <c r="Z29" s="47">
        <v>13.3</v>
      </c>
      <c r="AA29" s="27">
        <f t="shared" si="5"/>
        <v>13.3</v>
      </c>
      <c r="AB29" s="47"/>
      <c r="AC29" s="47"/>
      <c r="AD29" s="47">
        <v>13.3</v>
      </c>
      <c r="AE29" s="26">
        <f t="shared" si="6"/>
        <v>14.8</v>
      </c>
      <c r="AF29" s="26">
        <f t="shared" si="7"/>
        <v>12</v>
      </c>
      <c r="AG29" s="47">
        <v>0</v>
      </c>
      <c r="AH29" s="47">
        <v>0</v>
      </c>
      <c r="AI29" s="47">
        <v>0</v>
      </c>
      <c r="AJ29" s="47">
        <v>0</v>
      </c>
      <c r="AK29" s="47">
        <v>14.8</v>
      </c>
      <c r="AL29" s="47">
        <v>12</v>
      </c>
      <c r="AM29" s="26">
        <f t="shared" si="8"/>
        <v>13.3</v>
      </c>
      <c r="AN29" s="47"/>
      <c r="AO29" s="47"/>
      <c r="AP29" s="47">
        <v>13.3</v>
      </c>
      <c r="AQ29" s="26">
        <f t="shared" si="9"/>
        <v>13.3</v>
      </c>
      <c r="AR29" s="47"/>
      <c r="AS29" s="47"/>
      <c r="AT29" s="47">
        <v>13.3</v>
      </c>
      <c r="AU29" s="26">
        <f t="shared" si="10"/>
        <v>13.3</v>
      </c>
      <c r="AV29" s="47"/>
      <c r="AW29" s="47"/>
      <c r="AX29" s="47">
        <v>13.3</v>
      </c>
      <c r="AY29" s="26">
        <f t="shared" si="11"/>
        <v>13.3</v>
      </c>
      <c r="AZ29" s="47"/>
      <c r="BA29" s="47"/>
      <c r="BB29" s="47">
        <v>13.3</v>
      </c>
      <c r="BC29" s="26">
        <f t="shared" si="12"/>
        <v>12</v>
      </c>
      <c r="BD29" s="47">
        <v>0</v>
      </c>
      <c r="BE29" s="47">
        <v>0</v>
      </c>
      <c r="BF29" s="47">
        <v>12</v>
      </c>
      <c r="BG29" s="26">
        <f t="shared" si="13"/>
        <v>13.3</v>
      </c>
      <c r="BH29" s="47"/>
      <c r="BI29" s="47"/>
      <c r="BJ29" s="47">
        <v>13.3</v>
      </c>
      <c r="BK29" s="26">
        <f t="shared" si="14"/>
        <v>13.3</v>
      </c>
      <c r="BL29" s="47"/>
      <c r="BM29" s="47"/>
      <c r="BN29" s="47">
        <v>13.3</v>
      </c>
      <c r="BO29" s="35">
        <f t="shared" si="15"/>
        <v>12</v>
      </c>
      <c r="BP29" s="47">
        <v>0</v>
      </c>
      <c r="BQ29" s="47">
        <v>0</v>
      </c>
      <c r="BR29" s="47">
        <v>12</v>
      </c>
      <c r="BS29" s="35">
        <f t="shared" si="16"/>
        <v>13.3</v>
      </c>
      <c r="BT29" s="47"/>
      <c r="BU29" s="47"/>
      <c r="BV29" s="47">
        <v>13.3</v>
      </c>
      <c r="BW29" s="35">
        <f t="shared" si="17"/>
        <v>13.3</v>
      </c>
      <c r="BX29" s="47"/>
      <c r="BY29" s="47"/>
      <c r="BZ29" s="47">
        <v>13.3</v>
      </c>
    </row>
    <row r="30" spans="2:78" ht="162">
      <c r="B30" s="12" t="s">
        <v>148</v>
      </c>
      <c r="C30" s="69" t="s">
        <v>149</v>
      </c>
      <c r="D30" s="53"/>
      <c r="E30" s="52" t="s">
        <v>105</v>
      </c>
      <c r="F30" s="53"/>
      <c r="G30" s="26">
        <f t="shared" si="0"/>
        <v>2779.9999999999995</v>
      </c>
      <c r="H30" s="26">
        <f t="shared" si="1"/>
        <v>2685.6</v>
      </c>
      <c r="I30" s="41">
        <f>I31+I32+I33</f>
        <v>0</v>
      </c>
      <c r="J30" s="41">
        <f t="shared" ref="J30:BU30" si="35">J31+J32+J33</f>
        <v>0</v>
      </c>
      <c r="K30" s="41">
        <f t="shared" si="35"/>
        <v>219.7</v>
      </c>
      <c r="L30" s="41">
        <f t="shared" si="35"/>
        <v>219.7</v>
      </c>
      <c r="M30" s="41">
        <f t="shared" si="35"/>
        <v>2560.2999999999997</v>
      </c>
      <c r="N30" s="41">
        <f t="shared" si="35"/>
        <v>2465.9</v>
      </c>
      <c r="O30" s="27">
        <f t="shared" si="2"/>
        <v>2986.2000000000003</v>
      </c>
      <c r="P30" s="41">
        <f t="shared" si="35"/>
        <v>0</v>
      </c>
      <c r="Q30" s="41">
        <f t="shared" si="35"/>
        <v>53</v>
      </c>
      <c r="R30" s="41">
        <f t="shared" si="35"/>
        <v>2933.2000000000003</v>
      </c>
      <c r="S30" s="27">
        <f t="shared" si="3"/>
        <v>2591.7000000000003</v>
      </c>
      <c r="T30" s="41">
        <f t="shared" si="35"/>
        <v>0</v>
      </c>
      <c r="U30" s="41">
        <f t="shared" si="35"/>
        <v>0</v>
      </c>
      <c r="V30" s="41">
        <f t="shared" si="35"/>
        <v>2591.7000000000003</v>
      </c>
      <c r="W30" s="27">
        <f t="shared" si="4"/>
        <v>2436.8000000000002</v>
      </c>
      <c r="X30" s="41">
        <f t="shared" ref="X30:Z30" si="36">X31+X32+X33</f>
        <v>0</v>
      </c>
      <c r="Y30" s="41">
        <f t="shared" si="36"/>
        <v>0</v>
      </c>
      <c r="Z30" s="41">
        <f t="shared" si="36"/>
        <v>2436.8000000000002</v>
      </c>
      <c r="AA30" s="27">
        <f t="shared" si="5"/>
        <v>2436.8000000000002</v>
      </c>
      <c r="AB30" s="41">
        <f t="shared" ref="AB30:AD30" si="37">AB31+AB32+AB33</f>
        <v>0</v>
      </c>
      <c r="AC30" s="41">
        <f t="shared" si="37"/>
        <v>0</v>
      </c>
      <c r="AD30" s="41">
        <f t="shared" si="37"/>
        <v>2436.8000000000002</v>
      </c>
      <c r="AE30" s="26">
        <f t="shared" si="6"/>
        <v>2749.6</v>
      </c>
      <c r="AF30" s="26">
        <f t="shared" si="7"/>
        <v>2655.2</v>
      </c>
      <c r="AG30" s="41">
        <f>AG31+AG32+AG33</f>
        <v>0</v>
      </c>
      <c r="AH30" s="41">
        <f t="shared" ref="AH30:AL30" si="38">AH31+AH32+AH33</f>
        <v>0</v>
      </c>
      <c r="AI30" s="41">
        <f t="shared" si="38"/>
        <v>219.7</v>
      </c>
      <c r="AJ30" s="41">
        <f t="shared" si="38"/>
        <v>219.7</v>
      </c>
      <c r="AK30" s="41">
        <f t="shared" si="38"/>
        <v>2529.9</v>
      </c>
      <c r="AL30" s="41">
        <f t="shared" si="38"/>
        <v>2435.5</v>
      </c>
      <c r="AM30" s="26">
        <f t="shared" si="8"/>
        <v>2986.2000000000003</v>
      </c>
      <c r="AN30" s="41">
        <f t="shared" ref="AN30:AP30" si="39">AN31+AN32+AN33</f>
        <v>0</v>
      </c>
      <c r="AO30" s="41">
        <f t="shared" si="39"/>
        <v>53</v>
      </c>
      <c r="AP30" s="41">
        <f t="shared" si="39"/>
        <v>2933.2000000000003</v>
      </c>
      <c r="AQ30" s="26">
        <f t="shared" si="9"/>
        <v>2591.7000000000003</v>
      </c>
      <c r="AR30" s="41">
        <f t="shared" ref="AR30:AT30" si="40">AR31+AR32+AR33</f>
        <v>0</v>
      </c>
      <c r="AS30" s="41">
        <f t="shared" si="40"/>
        <v>0</v>
      </c>
      <c r="AT30" s="41">
        <f t="shared" si="40"/>
        <v>2591.7000000000003</v>
      </c>
      <c r="AU30" s="26">
        <f t="shared" si="10"/>
        <v>2436.8000000000002</v>
      </c>
      <c r="AV30" s="41">
        <f t="shared" ref="AV30:AX30" si="41">AV31+AV32+AV33</f>
        <v>0</v>
      </c>
      <c r="AW30" s="41">
        <f t="shared" si="41"/>
        <v>0</v>
      </c>
      <c r="AX30" s="41">
        <f t="shared" si="41"/>
        <v>2436.8000000000002</v>
      </c>
      <c r="AY30" s="26">
        <f t="shared" si="11"/>
        <v>2436.8000000000002</v>
      </c>
      <c r="AZ30" s="41">
        <f t="shared" ref="AZ30:BB30" si="42">AZ31+AZ32+AZ33</f>
        <v>0</v>
      </c>
      <c r="BA30" s="41">
        <f t="shared" si="42"/>
        <v>0</v>
      </c>
      <c r="BB30" s="41">
        <f t="shared" si="42"/>
        <v>2436.8000000000002</v>
      </c>
      <c r="BC30" s="26">
        <f t="shared" si="12"/>
        <v>2655.2</v>
      </c>
      <c r="BD30" s="41">
        <f t="shared" ref="BD30:BF30" si="43">BD31+BD32+BD33</f>
        <v>0</v>
      </c>
      <c r="BE30" s="41">
        <f t="shared" si="43"/>
        <v>219.7</v>
      </c>
      <c r="BF30" s="41">
        <f t="shared" si="43"/>
        <v>2435.5</v>
      </c>
      <c r="BG30" s="26">
        <f t="shared" si="13"/>
        <v>2986.2000000000003</v>
      </c>
      <c r="BH30" s="41">
        <f t="shared" ref="BH30:BJ30" si="44">BH31+BH32+BH33</f>
        <v>0</v>
      </c>
      <c r="BI30" s="41">
        <f t="shared" si="44"/>
        <v>53</v>
      </c>
      <c r="BJ30" s="41">
        <f t="shared" si="44"/>
        <v>2933.2000000000003</v>
      </c>
      <c r="BK30" s="26">
        <f t="shared" si="14"/>
        <v>2591.7000000000003</v>
      </c>
      <c r="BL30" s="41">
        <f t="shared" ref="BL30:BN30" si="45">BL31+BL32+BL33</f>
        <v>0</v>
      </c>
      <c r="BM30" s="41">
        <f t="shared" si="45"/>
        <v>0</v>
      </c>
      <c r="BN30" s="41">
        <f t="shared" si="45"/>
        <v>2591.7000000000003</v>
      </c>
      <c r="BO30" s="35">
        <f t="shared" si="15"/>
        <v>2655.2</v>
      </c>
      <c r="BP30" s="41">
        <f t="shared" ref="BP30:BR30" si="46">BP31+BP32+BP33</f>
        <v>0</v>
      </c>
      <c r="BQ30" s="41">
        <f t="shared" si="46"/>
        <v>219.7</v>
      </c>
      <c r="BR30" s="41">
        <f t="shared" si="46"/>
        <v>2435.5</v>
      </c>
      <c r="BS30" s="35">
        <f t="shared" si="16"/>
        <v>2986.2000000000003</v>
      </c>
      <c r="BT30" s="41">
        <f t="shared" ref="BT30:BV30" si="47">BT31+BT32+BT33</f>
        <v>0</v>
      </c>
      <c r="BU30" s="41">
        <f t="shared" si="47"/>
        <v>53</v>
      </c>
      <c r="BV30" s="41">
        <f t="shared" si="47"/>
        <v>2933.2000000000003</v>
      </c>
      <c r="BW30" s="35">
        <f t="shared" si="17"/>
        <v>2591.7000000000003</v>
      </c>
      <c r="BX30" s="41">
        <f t="shared" ref="BX30:BZ30" si="48">BX31+BX32+BX33</f>
        <v>0</v>
      </c>
      <c r="BY30" s="41">
        <f t="shared" si="48"/>
        <v>0</v>
      </c>
      <c r="BZ30" s="41">
        <f t="shared" si="48"/>
        <v>2591.7000000000003</v>
      </c>
    </row>
    <row r="31" spans="2:78" ht="67.5">
      <c r="B31" s="12" t="s">
        <v>150</v>
      </c>
      <c r="C31" s="69" t="s">
        <v>151</v>
      </c>
      <c r="D31" s="53"/>
      <c r="E31" s="52" t="s">
        <v>197</v>
      </c>
      <c r="F31" s="53"/>
      <c r="G31" s="26">
        <f t="shared" si="0"/>
        <v>993</v>
      </c>
      <c r="H31" s="26">
        <f t="shared" si="1"/>
        <v>962.2</v>
      </c>
      <c r="I31" s="12">
        <v>0</v>
      </c>
      <c r="J31" s="16">
        <v>0</v>
      </c>
      <c r="K31" s="16">
        <v>51</v>
      </c>
      <c r="L31" s="16">
        <v>51</v>
      </c>
      <c r="M31" s="16">
        <v>942</v>
      </c>
      <c r="N31" s="16">
        <v>911.2</v>
      </c>
      <c r="O31" s="27">
        <f t="shared" si="2"/>
        <v>1100.7</v>
      </c>
      <c r="P31" s="16"/>
      <c r="Q31" s="16">
        <v>12.3</v>
      </c>
      <c r="R31" s="16">
        <v>1088.4000000000001</v>
      </c>
      <c r="S31" s="27">
        <f>T31+U31+V31</f>
        <v>824.3</v>
      </c>
      <c r="T31" s="16"/>
      <c r="U31" s="16"/>
      <c r="V31" s="16">
        <v>824.3</v>
      </c>
      <c r="W31" s="27">
        <f t="shared" si="4"/>
        <v>669.4</v>
      </c>
      <c r="X31" s="47"/>
      <c r="Y31" s="47"/>
      <c r="Z31" s="47">
        <v>669.4</v>
      </c>
      <c r="AA31" s="27">
        <f t="shared" si="5"/>
        <v>669.4</v>
      </c>
      <c r="AB31" s="47"/>
      <c r="AC31" s="47"/>
      <c r="AD31" s="47">
        <v>669.4</v>
      </c>
      <c r="AE31" s="26">
        <f t="shared" si="6"/>
        <v>993</v>
      </c>
      <c r="AF31" s="26">
        <f t="shared" si="7"/>
        <v>962.2</v>
      </c>
      <c r="AG31" s="47">
        <v>0</v>
      </c>
      <c r="AH31" s="47">
        <v>0</v>
      </c>
      <c r="AI31" s="47">
        <v>51</v>
      </c>
      <c r="AJ31" s="47">
        <v>51</v>
      </c>
      <c r="AK31" s="47">
        <v>942</v>
      </c>
      <c r="AL31" s="47">
        <v>911.2</v>
      </c>
      <c r="AM31" s="26">
        <f t="shared" si="8"/>
        <v>1100.7</v>
      </c>
      <c r="AN31" s="47"/>
      <c r="AO31" s="47">
        <v>12.3</v>
      </c>
      <c r="AP31" s="47">
        <v>1088.4000000000001</v>
      </c>
      <c r="AQ31" s="26">
        <f t="shared" si="9"/>
        <v>824.3</v>
      </c>
      <c r="AR31" s="47"/>
      <c r="AS31" s="47"/>
      <c r="AT31" s="47">
        <v>824.3</v>
      </c>
      <c r="AU31" s="26">
        <f t="shared" si="10"/>
        <v>669.4</v>
      </c>
      <c r="AV31" s="47"/>
      <c r="AW31" s="47"/>
      <c r="AX31" s="47">
        <v>669.4</v>
      </c>
      <c r="AY31" s="26">
        <f t="shared" si="11"/>
        <v>669.4</v>
      </c>
      <c r="AZ31" s="47"/>
      <c r="BA31" s="47"/>
      <c r="BB31" s="47">
        <v>669.4</v>
      </c>
      <c r="BC31" s="26">
        <f t="shared" si="12"/>
        <v>962.2</v>
      </c>
      <c r="BD31" s="47">
        <v>0</v>
      </c>
      <c r="BE31" s="47">
        <v>51</v>
      </c>
      <c r="BF31" s="47">
        <v>911.2</v>
      </c>
      <c r="BG31" s="26">
        <f t="shared" si="13"/>
        <v>1100.7</v>
      </c>
      <c r="BH31" s="47"/>
      <c r="BI31" s="47">
        <v>12.3</v>
      </c>
      <c r="BJ31" s="47">
        <v>1088.4000000000001</v>
      </c>
      <c r="BK31" s="26">
        <f t="shared" si="14"/>
        <v>824.3</v>
      </c>
      <c r="BL31" s="47"/>
      <c r="BM31" s="47"/>
      <c r="BN31" s="47">
        <v>824.3</v>
      </c>
      <c r="BO31" s="35">
        <f t="shared" si="15"/>
        <v>962.2</v>
      </c>
      <c r="BP31" s="47">
        <v>0</v>
      </c>
      <c r="BQ31" s="47">
        <v>51</v>
      </c>
      <c r="BR31" s="47">
        <v>911.2</v>
      </c>
      <c r="BS31" s="35">
        <f t="shared" si="16"/>
        <v>1100.7</v>
      </c>
      <c r="BT31" s="47"/>
      <c r="BU31" s="47">
        <v>12.3</v>
      </c>
      <c r="BV31" s="47">
        <v>1088.4000000000001</v>
      </c>
      <c r="BW31" s="35">
        <f t="shared" si="17"/>
        <v>824.3</v>
      </c>
      <c r="BX31" s="47"/>
      <c r="BY31" s="47"/>
      <c r="BZ31" s="47">
        <v>824.3</v>
      </c>
    </row>
    <row r="32" spans="2:78" ht="67.5">
      <c r="B32" s="12" t="s">
        <v>153</v>
      </c>
      <c r="C32" s="69" t="s">
        <v>154</v>
      </c>
      <c r="D32" s="53"/>
      <c r="E32" s="52" t="s">
        <v>155</v>
      </c>
      <c r="F32" s="53"/>
      <c r="G32" s="26">
        <f t="shared" si="0"/>
        <v>1618.8</v>
      </c>
      <c r="H32" s="26">
        <f t="shared" si="1"/>
        <v>1615.8</v>
      </c>
      <c r="I32" s="12">
        <v>0</v>
      </c>
      <c r="J32" s="16">
        <v>0</v>
      </c>
      <c r="K32" s="16">
        <v>168.7</v>
      </c>
      <c r="L32" s="16">
        <v>168.7</v>
      </c>
      <c r="M32" s="16">
        <v>1450.1</v>
      </c>
      <c r="N32" s="16">
        <v>1447.1</v>
      </c>
      <c r="O32" s="27">
        <f t="shared" si="2"/>
        <v>1772.6000000000001</v>
      </c>
      <c r="P32" s="16"/>
      <c r="Q32" s="16">
        <v>40.700000000000003</v>
      </c>
      <c r="R32" s="16">
        <v>1731.9</v>
      </c>
      <c r="S32" s="27">
        <f t="shared" si="3"/>
        <v>1734.5</v>
      </c>
      <c r="T32" s="16"/>
      <c r="U32" s="16"/>
      <c r="V32" s="16">
        <v>1734.5</v>
      </c>
      <c r="W32" s="27">
        <f t="shared" si="4"/>
        <v>1734.5</v>
      </c>
      <c r="X32" s="47"/>
      <c r="Y32" s="47"/>
      <c r="Z32" s="47">
        <v>1734.5</v>
      </c>
      <c r="AA32" s="27">
        <f t="shared" si="5"/>
        <v>1734.5</v>
      </c>
      <c r="AB32" s="47"/>
      <c r="AC32" s="47"/>
      <c r="AD32" s="47">
        <v>1734.5</v>
      </c>
      <c r="AE32" s="26">
        <f t="shared" si="6"/>
        <v>1618.8</v>
      </c>
      <c r="AF32" s="26">
        <f t="shared" si="7"/>
        <v>1615.8</v>
      </c>
      <c r="AG32" s="47">
        <v>0</v>
      </c>
      <c r="AH32" s="47">
        <v>0</v>
      </c>
      <c r="AI32" s="47">
        <v>168.7</v>
      </c>
      <c r="AJ32" s="47">
        <v>168.7</v>
      </c>
      <c r="AK32" s="47">
        <v>1450.1</v>
      </c>
      <c r="AL32" s="47">
        <v>1447.1</v>
      </c>
      <c r="AM32" s="26">
        <f t="shared" si="8"/>
        <v>1772.6000000000001</v>
      </c>
      <c r="AN32" s="47"/>
      <c r="AO32" s="47">
        <v>40.700000000000003</v>
      </c>
      <c r="AP32" s="47">
        <v>1731.9</v>
      </c>
      <c r="AQ32" s="26">
        <f t="shared" si="9"/>
        <v>1734.5</v>
      </c>
      <c r="AR32" s="47"/>
      <c r="AS32" s="47"/>
      <c r="AT32" s="47">
        <v>1734.5</v>
      </c>
      <c r="AU32" s="26">
        <f t="shared" si="10"/>
        <v>1734.5</v>
      </c>
      <c r="AV32" s="47"/>
      <c r="AW32" s="47"/>
      <c r="AX32" s="47">
        <v>1734.5</v>
      </c>
      <c r="AY32" s="26">
        <f t="shared" si="11"/>
        <v>1734.5</v>
      </c>
      <c r="AZ32" s="47"/>
      <c r="BA32" s="47"/>
      <c r="BB32" s="47">
        <v>1734.5</v>
      </c>
      <c r="BC32" s="26">
        <f t="shared" si="12"/>
        <v>1615.8</v>
      </c>
      <c r="BD32" s="47">
        <v>0</v>
      </c>
      <c r="BE32" s="47">
        <v>168.7</v>
      </c>
      <c r="BF32" s="47">
        <v>1447.1</v>
      </c>
      <c r="BG32" s="26">
        <f t="shared" si="13"/>
        <v>1772.6000000000001</v>
      </c>
      <c r="BH32" s="47"/>
      <c r="BI32" s="47">
        <v>40.700000000000003</v>
      </c>
      <c r="BJ32" s="47">
        <v>1731.9</v>
      </c>
      <c r="BK32" s="26">
        <f t="shared" si="14"/>
        <v>1734.5</v>
      </c>
      <c r="BL32" s="47"/>
      <c r="BM32" s="47"/>
      <c r="BN32" s="47">
        <v>1734.5</v>
      </c>
      <c r="BO32" s="35">
        <f t="shared" si="15"/>
        <v>1615.8</v>
      </c>
      <c r="BP32" s="47">
        <v>0</v>
      </c>
      <c r="BQ32" s="47">
        <v>168.7</v>
      </c>
      <c r="BR32" s="47">
        <v>1447.1</v>
      </c>
      <c r="BS32" s="35">
        <f t="shared" si="16"/>
        <v>1772.6000000000001</v>
      </c>
      <c r="BT32" s="47"/>
      <c r="BU32" s="47">
        <v>40.700000000000003</v>
      </c>
      <c r="BV32" s="47">
        <v>1731.9</v>
      </c>
      <c r="BW32" s="35">
        <f t="shared" si="17"/>
        <v>1734.5</v>
      </c>
      <c r="BX32" s="47"/>
      <c r="BY32" s="47"/>
      <c r="BZ32" s="47">
        <v>1734.5</v>
      </c>
    </row>
    <row r="33" spans="2:78" ht="54">
      <c r="B33" s="12" t="s">
        <v>156</v>
      </c>
      <c r="C33" s="69" t="s">
        <v>157</v>
      </c>
      <c r="D33" s="53"/>
      <c r="E33" s="52" t="s">
        <v>192</v>
      </c>
      <c r="F33" s="53"/>
      <c r="G33" s="26">
        <f t="shared" si="0"/>
        <v>168.2</v>
      </c>
      <c r="H33" s="26">
        <f t="shared" si="1"/>
        <v>107.6</v>
      </c>
      <c r="I33" s="12">
        <v>0</v>
      </c>
      <c r="J33" s="16">
        <v>0</v>
      </c>
      <c r="K33" s="16">
        <v>0</v>
      </c>
      <c r="L33" s="16">
        <v>0</v>
      </c>
      <c r="M33" s="16">
        <v>168.2</v>
      </c>
      <c r="N33" s="16">
        <v>107.6</v>
      </c>
      <c r="O33" s="27">
        <f t="shared" si="2"/>
        <v>112.9</v>
      </c>
      <c r="P33" s="16"/>
      <c r="Q33" s="16"/>
      <c r="R33" s="16">
        <v>112.9</v>
      </c>
      <c r="S33" s="27">
        <f t="shared" si="3"/>
        <v>32.9</v>
      </c>
      <c r="T33" s="16"/>
      <c r="U33" s="16"/>
      <c r="V33" s="16">
        <v>32.9</v>
      </c>
      <c r="W33" s="27">
        <f t="shared" si="4"/>
        <v>32.9</v>
      </c>
      <c r="X33" s="47"/>
      <c r="Y33" s="47"/>
      <c r="Z33" s="47">
        <v>32.9</v>
      </c>
      <c r="AA33" s="27">
        <f t="shared" si="5"/>
        <v>32.9</v>
      </c>
      <c r="AB33" s="47"/>
      <c r="AC33" s="47"/>
      <c r="AD33" s="47">
        <v>32.9</v>
      </c>
      <c r="AE33" s="26">
        <f t="shared" si="6"/>
        <v>137.80000000000001</v>
      </c>
      <c r="AF33" s="26">
        <f t="shared" si="7"/>
        <v>77.2</v>
      </c>
      <c r="AG33" s="47">
        <v>0</v>
      </c>
      <c r="AH33" s="47">
        <v>0</v>
      </c>
      <c r="AI33" s="47">
        <v>0</v>
      </c>
      <c r="AJ33" s="47">
        <v>0</v>
      </c>
      <c r="AK33" s="47">
        <v>137.80000000000001</v>
      </c>
      <c r="AL33" s="47">
        <v>77.2</v>
      </c>
      <c r="AM33" s="26">
        <f t="shared" si="8"/>
        <v>112.9</v>
      </c>
      <c r="AN33" s="47"/>
      <c r="AO33" s="47"/>
      <c r="AP33" s="47">
        <v>112.9</v>
      </c>
      <c r="AQ33" s="26">
        <f t="shared" si="9"/>
        <v>32.9</v>
      </c>
      <c r="AR33" s="47"/>
      <c r="AS33" s="47"/>
      <c r="AT33" s="47">
        <v>32.9</v>
      </c>
      <c r="AU33" s="26">
        <f t="shared" si="10"/>
        <v>32.9</v>
      </c>
      <c r="AV33" s="47"/>
      <c r="AW33" s="47"/>
      <c r="AX33" s="47">
        <v>32.9</v>
      </c>
      <c r="AY33" s="26">
        <f t="shared" si="11"/>
        <v>32.9</v>
      </c>
      <c r="AZ33" s="47"/>
      <c r="BA33" s="47"/>
      <c r="BB33" s="47">
        <v>32.9</v>
      </c>
      <c r="BC33" s="26">
        <f t="shared" si="12"/>
        <v>77.2</v>
      </c>
      <c r="BD33" s="47">
        <v>0</v>
      </c>
      <c r="BE33" s="47">
        <v>0</v>
      </c>
      <c r="BF33" s="47">
        <v>77.2</v>
      </c>
      <c r="BG33" s="26">
        <f t="shared" si="13"/>
        <v>112.9</v>
      </c>
      <c r="BH33" s="47"/>
      <c r="BI33" s="47"/>
      <c r="BJ33" s="47">
        <v>112.9</v>
      </c>
      <c r="BK33" s="26">
        <f t="shared" si="14"/>
        <v>32.9</v>
      </c>
      <c r="BL33" s="47"/>
      <c r="BM33" s="47"/>
      <c r="BN33" s="47">
        <v>32.9</v>
      </c>
      <c r="BO33" s="35">
        <f t="shared" si="15"/>
        <v>77.2</v>
      </c>
      <c r="BP33" s="47">
        <v>0</v>
      </c>
      <c r="BQ33" s="47">
        <v>0</v>
      </c>
      <c r="BR33" s="47">
        <v>77.2</v>
      </c>
      <c r="BS33" s="35">
        <f t="shared" si="16"/>
        <v>112.9</v>
      </c>
      <c r="BT33" s="47"/>
      <c r="BU33" s="47"/>
      <c r="BV33" s="47">
        <v>112.9</v>
      </c>
      <c r="BW33" s="35">
        <f t="shared" si="17"/>
        <v>32.9</v>
      </c>
      <c r="BX33" s="47"/>
      <c r="BY33" s="47"/>
      <c r="BZ33" s="47">
        <v>32.9</v>
      </c>
    </row>
    <row r="34" spans="2:78" ht="148.5">
      <c r="B34" s="12" t="s">
        <v>158</v>
      </c>
      <c r="C34" s="69" t="s">
        <v>159</v>
      </c>
      <c r="D34" s="53"/>
      <c r="E34" s="52" t="s">
        <v>105</v>
      </c>
      <c r="F34" s="53"/>
      <c r="G34" s="26">
        <f t="shared" si="0"/>
        <v>77.099999999999994</v>
      </c>
      <c r="H34" s="26">
        <f t="shared" si="1"/>
        <v>77.099999999999994</v>
      </c>
      <c r="I34" s="40">
        <f>I35+I39</f>
        <v>75.599999999999994</v>
      </c>
      <c r="J34" s="40">
        <f t="shared" ref="J34:BU34" si="49">J35+J39</f>
        <v>75.599999999999994</v>
      </c>
      <c r="K34" s="40">
        <f t="shared" si="49"/>
        <v>1.5</v>
      </c>
      <c r="L34" s="40">
        <f t="shared" si="49"/>
        <v>1.5</v>
      </c>
      <c r="M34" s="40">
        <f t="shared" si="49"/>
        <v>0</v>
      </c>
      <c r="N34" s="40">
        <f t="shared" si="49"/>
        <v>0</v>
      </c>
      <c r="O34" s="27">
        <f t="shared" si="2"/>
        <v>50.7</v>
      </c>
      <c r="P34" s="40">
        <f t="shared" si="49"/>
        <v>49.1</v>
      </c>
      <c r="Q34" s="40">
        <f t="shared" si="49"/>
        <v>1.6</v>
      </c>
      <c r="R34" s="40">
        <f t="shared" si="49"/>
        <v>0</v>
      </c>
      <c r="S34" s="27">
        <f t="shared" si="3"/>
        <v>47.2</v>
      </c>
      <c r="T34" s="40">
        <f t="shared" si="49"/>
        <v>45.6</v>
      </c>
      <c r="U34" s="40">
        <f t="shared" si="49"/>
        <v>1.6</v>
      </c>
      <c r="V34" s="40">
        <f t="shared" si="49"/>
        <v>0</v>
      </c>
      <c r="W34" s="27">
        <f t="shared" si="4"/>
        <v>1.6</v>
      </c>
      <c r="X34" s="40">
        <f t="shared" ref="X34:Z34" si="50">X35+X39</f>
        <v>0</v>
      </c>
      <c r="Y34" s="40">
        <f t="shared" si="50"/>
        <v>1.6</v>
      </c>
      <c r="Z34" s="40">
        <f t="shared" si="50"/>
        <v>0</v>
      </c>
      <c r="AA34" s="27">
        <f t="shared" si="5"/>
        <v>1.6</v>
      </c>
      <c r="AB34" s="40">
        <f t="shared" ref="AB34:AD34" si="51">AB35+AB39</f>
        <v>0</v>
      </c>
      <c r="AC34" s="40">
        <f t="shared" si="51"/>
        <v>1.6</v>
      </c>
      <c r="AD34" s="40">
        <f t="shared" si="51"/>
        <v>0</v>
      </c>
      <c r="AE34" s="26">
        <f t="shared" si="6"/>
        <v>77.099999999999994</v>
      </c>
      <c r="AF34" s="26">
        <f t="shared" si="7"/>
        <v>77.099999999999994</v>
      </c>
      <c r="AG34" s="40">
        <f>AG35+AG39</f>
        <v>75.599999999999994</v>
      </c>
      <c r="AH34" s="40">
        <f t="shared" ref="AH34:AL34" si="52">AH35+AH39</f>
        <v>75.599999999999994</v>
      </c>
      <c r="AI34" s="40">
        <f t="shared" si="52"/>
        <v>1.5</v>
      </c>
      <c r="AJ34" s="40">
        <f t="shared" si="52"/>
        <v>1.5</v>
      </c>
      <c r="AK34" s="40">
        <f t="shared" si="52"/>
        <v>0</v>
      </c>
      <c r="AL34" s="40">
        <f t="shared" si="52"/>
        <v>0</v>
      </c>
      <c r="AM34" s="26">
        <f t="shared" si="8"/>
        <v>50.7</v>
      </c>
      <c r="AN34" s="40">
        <f t="shared" ref="AN34:AP34" si="53">AN35+AN39</f>
        <v>49.1</v>
      </c>
      <c r="AO34" s="40">
        <f t="shared" si="53"/>
        <v>1.6</v>
      </c>
      <c r="AP34" s="40">
        <f t="shared" si="53"/>
        <v>0</v>
      </c>
      <c r="AQ34" s="26">
        <f t="shared" si="9"/>
        <v>47.2</v>
      </c>
      <c r="AR34" s="40">
        <f t="shared" ref="AR34:AT34" si="54">AR35+AR39</f>
        <v>45.6</v>
      </c>
      <c r="AS34" s="40">
        <f t="shared" si="54"/>
        <v>1.6</v>
      </c>
      <c r="AT34" s="40">
        <f t="shared" si="54"/>
        <v>0</v>
      </c>
      <c r="AU34" s="26">
        <f t="shared" si="10"/>
        <v>1.6</v>
      </c>
      <c r="AV34" s="40">
        <f t="shared" ref="AV34:AX34" si="55">AV35+AV39</f>
        <v>0</v>
      </c>
      <c r="AW34" s="40">
        <f t="shared" si="55"/>
        <v>1.6</v>
      </c>
      <c r="AX34" s="40">
        <f t="shared" si="55"/>
        <v>0</v>
      </c>
      <c r="AY34" s="26">
        <f t="shared" si="11"/>
        <v>1.6</v>
      </c>
      <c r="AZ34" s="40">
        <f t="shared" ref="AZ34:BB34" si="56">AZ35+AZ39</f>
        <v>0</v>
      </c>
      <c r="BA34" s="40">
        <f t="shared" si="56"/>
        <v>1.6</v>
      </c>
      <c r="BB34" s="40">
        <f t="shared" si="56"/>
        <v>0</v>
      </c>
      <c r="BC34" s="26">
        <f t="shared" si="12"/>
        <v>77.099999999999994</v>
      </c>
      <c r="BD34" s="40">
        <f t="shared" ref="BD34:BF34" si="57">BD35+BD39</f>
        <v>75.599999999999994</v>
      </c>
      <c r="BE34" s="40">
        <f t="shared" si="57"/>
        <v>1.5</v>
      </c>
      <c r="BF34" s="40">
        <f t="shared" si="57"/>
        <v>0</v>
      </c>
      <c r="BG34" s="26">
        <f t="shared" si="13"/>
        <v>50.7</v>
      </c>
      <c r="BH34" s="40">
        <f t="shared" ref="BH34:BJ34" si="58">BH35+BH39</f>
        <v>49.1</v>
      </c>
      <c r="BI34" s="40">
        <f t="shared" si="58"/>
        <v>1.6</v>
      </c>
      <c r="BJ34" s="40">
        <f t="shared" si="58"/>
        <v>0</v>
      </c>
      <c r="BK34" s="26">
        <f t="shared" si="14"/>
        <v>47.2</v>
      </c>
      <c r="BL34" s="40">
        <f t="shared" ref="BL34:BN34" si="59">BL35+BL39</f>
        <v>45.6</v>
      </c>
      <c r="BM34" s="40">
        <f t="shared" si="59"/>
        <v>1.6</v>
      </c>
      <c r="BN34" s="40">
        <f t="shared" si="59"/>
        <v>0</v>
      </c>
      <c r="BO34" s="35">
        <f t="shared" si="15"/>
        <v>77.099999999999994</v>
      </c>
      <c r="BP34" s="40">
        <f t="shared" ref="BP34:BR34" si="60">BP35+BP39</f>
        <v>75.599999999999994</v>
      </c>
      <c r="BQ34" s="40">
        <f t="shared" si="60"/>
        <v>1.5</v>
      </c>
      <c r="BR34" s="40">
        <f t="shared" si="60"/>
        <v>0</v>
      </c>
      <c r="BS34" s="35">
        <f t="shared" si="16"/>
        <v>50.7</v>
      </c>
      <c r="BT34" s="40">
        <f t="shared" ref="BT34:BV34" si="61">BT35+BT39</f>
        <v>49.1</v>
      </c>
      <c r="BU34" s="40">
        <f t="shared" si="61"/>
        <v>1.6</v>
      </c>
      <c r="BV34" s="40">
        <f t="shared" si="61"/>
        <v>0</v>
      </c>
      <c r="BW34" s="35">
        <f t="shared" si="17"/>
        <v>47.2</v>
      </c>
      <c r="BX34" s="40">
        <f t="shared" ref="BX34:BZ34" si="62">BX35+BX39</f>
        <v>45.6</v>
      </c>
      <c r="BY34" s="40">
        <f t="shared" si="62"/>
        <v>1.6</v>
      </c>
      <c r="BZ34" s="40">
        <f t="shared" si="62"/>
        <v>0</v>
      </c>
    </row>
    <row r="35" spans="2:78" ht="27">
      <c r="B35" s="12" t="s">
        <v>160</v>
      </c>
      <c r="C35" s="69" t="s">
        <v>161</v>
      </c>
      <c r="D35" s="53"/>
      <c r="E35" s="52" t="s">
        <v>105</v>
      </c>
      <c r="F35" s="53"/>
      <c r="G35" s="26">
        <f t="shared" si="0"/>
        <v>75.599999999999994</v>
      </c>
      <c r="H35" s="26">
        <f t="shared" si="1"/>
        <v>75.599999999999994</v>
      </c>
      <c r="I35" s="42">
        <f>I36+I37+I38</f>
        <v>75.599999999999994</v>
      </c>
      <c r="J35" s="42">
        <f t="shared" ref="J35:BU35" si="63">J36+J37+J38</f>
        <v>75.599999999999994</v>
      </c>
      <c r="K35" s="42">
        <f t="shared" si="63"/>
        <v>0</v>
      </c>
      <c r="L35" s="42">
        <f t="shared" si="63"/>
        <v>0</v>
      </c>
      <c r="M35" s="42">
        <f t="shared" si="63"/>
        <v>0</v>
      </c>
      <c r="N35" s="42">
        <f t="shared" si="63"/>
        <v>0</v>
      </c>
      <c r="O35" s="27">
        <f t="shared" si="2"/>
        <v>49.1</v>
      </c>
      <c r="P35" s="42">
        <f t="shared" si="63"/>
        <v>49.1</v>
      </c>
      <c r="Q35" s="42">
        <f t="shared" si="63"/>
        <v>0</v>
      </c>
      <c r="R35" s="42">
        <f t="shared" si="63"/>
        <v>0</v>
      </c>
      <c r="S35" s="27">
        <f t="shared" si="3"/>
        <v>45.6</v>
      </c>
      <c r="T35" s="42">
        <f t="shared" si="63"/>
        <v>45.6</v>
      </c>
      <c r="U35" s="42">
        <f t="shared" si="63"/>
        <v>0</v>
      </c>
      <c r="V35" s="42">
        <f t="shared" si="63"/>
        <v>0</v>
      </c>
      <c r="W35" s="27">
        <f t="shared" si="4"/>
        <v>0</v>
      </c>
      <c r="X35" s="42">
        <f t="shared" ref="X35:Z35" si="64">X36+X37+X38</f>
        <v>0</v>
      </c>
      <c r="Y35" s="42">
        <f t="shared" si="64"/>
        <v>0</v>
      </c>
      <c r="Z35" s="42">
        <f t="shared" si="64"/>
        <v>0</v>
      </c>
      <c r="AA35" s="27">
        <f t="shared" si="5"/>
        <v>0</v>
      </c>
      <c r="AB35" s="42">
        <f t="shared" ref="AB35:AD35" si="65">AB36+AB37+AB38</f>
        <v>0</v>
      </c>
      <c r="AC35" s="42">
        <f t="shared" si="65"/>
        <v>0</v>
      </c>
      <c r="AD35" s="42">
        <f t="shared" si="65"/>
        <v>0</v>
      </c>
      <c r="AE35" s="26">
        <f t="shared" si="6"/>
        <v>75.599999999999994</v>
      </c>
      <c r="AF35" s="26">
        <f t="shared" si="7"/>
        <v>75.599999999999994</v>
      </c>
      <c r="AG35" s="42">
        <f>AG36+AG37+AG38</f>
        <v>75.599999999999994</v>
      </c>
      <c r="AH35" s="42">
        <f t="shared" ref="AH35:AL35" si="66">AH36+AH37+AH38</f>
        <v>75.599999999999994</v>
      </c>
      <c r="AI35" s="42">
        <f t="shared" si="66"/>
        <v>0</v>
      </c>
      <c r="AJ35" s="42">
        <f t="shared" si="66"/>
        <v>0</v>
      </c>
      <c r="AK35" s="42">
        <f t="shared" si="66"/>
        <v>0</v>
      </c>
      <c r="AL35" s="42">
        <f t="shared" si="66"/>
        <v>0</v>
      </c>
      <c r="AM35" s="26">
        <f t="shared" si="8"/>
        <v>49.1</v>
      </c>
      <c r="AN35" s="42">
        <f t="shared" ref="AN35:AP35" si="67">AN36+AN37+AN38</f>
        <v>49.1</v>
      </c>
      <c r="AO35" s="42">
        <f t="shared" si="67"/>
        <v>0</v>
      </c>
      <c r="AP35" s="42">
        <f t="shared" si="67"/>
        <v>0</v>
      </c>
      <c r="AQ35" s="26">
        <f t="shared" si="9"/>
        <v>45.6</v>
      </c>
      <c r="AR35" s="42">
        <f t="shared" ref="AR35:AT35" si="68">AR36+AR37+AR38</f>
        <v>45.6</v>
      </c>
      <c r="AS35" s="42">
        <f t="shared" si="68"/>
        <v>0</v>
      </c>
      <c r="AT35" s="42">
        <f t="shared" si="68"/>
        <v>0</v>
      </c>
      <c r="AU35" s="26">
        <f t="shared" si="10"/>
        <v>0</v>
      </c>
      <c r="AV35" s="42">
        <f t="shared" ref="AV35:AX35" si="69">AV36+AV37+AV38</f>
        <v>0</v>
      </c>
      <c r="AW35" s="42">
        <f t="shared" si="69"/>
        <v>0</v>
      </c>
      <c r="AX35" s="42">
        <f t="shared" si="69"/>
        <v>0</v>
      </c>
      <c r="AY35" s="26">
        <f t="shared" si="11"/>
        <v>0</v>
      </c>
      <c r="AZ35" s="42">
        <f t="shared" ref="AZ35:BB35" si="70">AZ36+AZ37+AZ38</f>
        <v>0</v>
      </c>
      <c r="BA35" s="42">
        <f t="shared" si="70"/>
        <v>0</v>
      </c>
      <c r="BB35" s="42">
        <f t="shared" si="70"/>
        <v>0</v>
      </c>
      <c r="BC35" s="26">
        <f t="shared" si="12"/>
        <v>75.599999999999994</v>
      </c>
      <c r="BD35" s="42">
        <f t="shared" ref="BD35:BF35" si="71">BD36+BD37+BD38</f>
        <v>75.599999999999994</v>
      </c>
      <c r="BE35" s="42">
        <f t="shared" si="71"/>
        <v>0</v>
      </c>
      <c r="BF35" s="42">
        <f t="shared" si="71"/>
        <v>0</v>
      </c>
      <c r="BG35" s="26">
        <f t="shared" si="13"/>
        <v>49.1</v>
      </c>
      <c r="BH35" s="42">
        <f t="shared" ref="BH35:BJ35" si="72">BH36+BH37+BH38</f>
        <v>49.1</v>
      </c>
      <c r="BI35" s="42">
        <f t="shared" si="72"/>
        <v>0</v>
      </c>
      <c r="BJ35" s="42">
        <f t="shared" si="72"/>
        <v>0</v>
      </c>
      <c r="BK35" s="26">
        <f t="shared" si="14"/>
        <v>45.6</v>
      </c>
      <c r="BL35" s="42">
        <f t="shared" ref="BL35:BN35" si="73">BL36+BL37+BL38</f>
        <v>45.6</v>
      </c>
      <c r="BM35" s="42">
        <f t="shared" si="73"/>
        <v>0</v>
      </c>
      <c r="BN35" s="42">
        <f t="shared" si="73"/>
        <v>0</v>
      </c>
      <c r="BO35" s="35">
        <f t="shared" si="15"/>
        <v>75.599999999999994</v>
      </c>
      <c r="BP35" s="42">
        <f t="shared" ref="BP35:BR35" si="74">BP36+BP37+BP38</f>
        <v>75.599999999999994</v>
      </c>
      <c r="BQ35" s="42">
        <f t="shared" si="74"/>
        <v>0</v>
      </c>
      <c r="BR35" s="42">
        <f t="shared" si="74"/>
        <v>0</v>
      </c>
      <c r="BS35" s="35">
        <f t="shared" si="16"/>
        <v>49.1</v>
      </c>
      <c r="BT35" s="42">
        <f t="shared" ref="BT35:BV35" si="75">BT36+BT37+BT38</f>
        <v>49.1</v>
      </c>
      <c r="BU35" s="42">
        <f t="shared" si="75"/>
        <v>0</v>
      </c>
      <c r="BV35" s="42">
        <f t="shared" si="75"/>
        <v>0</v>
      </c>
      <c r="BW35" s="35">
        <f t="shared" si="17"/>
        <v>45.6</v>
      </c>
      <c r="BX35" s="42">
        <f t="shared" ref="BX35:BZ35" si="76">BX36+BX37+BX38</f>
        <v>45.6</v>
      </c>
      <c r="BY35" s="42">
        <f t="shared" si="76"/>
        <v>0</v>
      </c>
      <c r="BZ35" s="42">
        <f t="shared" si="76"/>
        <v>0</v>
      </c>
    </row>
    <row r="36" spans="2:78" ht="27">
      <c r="B36" s="12" t="s">
        <v>162</v>
      </c>
      <c r="C36" s="69" t="s">
        <v>163</v>
      </c>
      <c r="D36" s="53"/>
      <c r="E36" s="52" t="s">
        <v>0</v>
      </c>
      <c r="F36" s="53"/>
      <c r="G36" s="26">
        <f t="shared" si="0"/>
        <v>0</v>
      </c>
      <c r="H36" s="26">
        <f t="shared" si="1"/>
        <v>0</v>
      </c>
      <c r="I36" s="12"/>
      <c r="J36" s="16"/>
      <c r="K36" s="16"/>
      <c r="L36" s="16"/>
      <c r="M36" s="16"/>
      <c r="N36" s="16"/>
      <c r="O36" s="27">
        <f t="shared" si="2"/>
        <v>0</v>
      </c>
      <c r="P36" s="16"/>
      <c r="Q36" s="16"/>
      <c r="R36" s="16"/>
      <c r="S36" s="27">
        <f t="shared" si="3"/>
        <v>0</v>
      </c>
      <c r="T36" s="16"/>
      <c r="U36" s="16"/>
      <c r="V36" s="16"/>
      <c r="W36" s="27">
        <f t="shared" si="4"/>
        <v>0</v>
      </c>
      <c r="X36" s="47"/>
      <c r="Y36" s="47"/>
      <c r="Z36" s="47"/>
      <c r="AA36" s="27">
        <f t="shared" si="5"/>
        <v>0</v>
      </c>
      <c r="AB36" s="47"/>
      <c r="AC36" s="47"/>
      <c r="AD36" s="47"/>
      <c r="AE36" s="26">
        <f t="shared" si="6"/>
        <v>0</v>
      </c>
      <c r="AF36" s="26">
        <f t="shared" si="7"/>
        <v>0</v>
      </c>
      <c r="AG36" s="47"/>
      <c r="AH36" s="47"/>
      <c r="AI36" s="47"/>
      <c r="AJ36" s="47"/>
      <c r="AK36" s="47"/>
      <c r="AL36" s="47"/>
      <c r="AM36" s="26">
        <f t="shared" si="8"/>
        <v>0</v>
      </c>
      <c r="AN36" s="47"/>
      <c r="AO36" s="47"/>
      <c r="AP36" s="47"/>
      <c r="AQ36" s="26">
        <f t="shared" si="9"/>
        <v>0</v>
      </c>
      <c r="AR36" s="47"/>
      <c r="AS36" s="47"/>
      <c r="AT36" s="47"/>
      <c r="AU36" s="26">
        <f t="shared" si="10"/>
        <v>0</v>
      </c>
      <c r="AV36" s="47"/>
      <c r="AW36" s="47"/>
      <c r="AX36" s="47"/>
      <c r="AY36" s="26">
        <f t="shared" si="11"/>
        <v>0</v>
      </c>
      <c r="AZ36" s="47"/>
      <c r="BA36" s="47"/>
      <c r="BB36" s="47"/>
      <c r="BC36" s="26">
        <f t="shared" si="12"/>
        <v>0</v>
      </c>
      <c r="BD36" s="47"/>
      <c r="BE36" s="47"/>
      <c r="BF36" s="47"/>
      <c r="BG36" s="26">
        <f t="shared" si="13"/>
        <v>0</v>
      </c>
      <c r="BH36" s="47"/>
      <c r="BI36" s="47"/>
      <c r="BJ36" s="47"/>
      <c r="BK36" s="26">
        <f t="shared" si="14"/>
        <v>0</v>
      </c>
      <c r="BL36" s="47"/>
      <c r="BM36" s="47"/>
      <c r="BN36" s="47"/>
      <c r="BO36" s="35">
        <f t="shared" si="15"/>
        <v>0</v>
      </c>
      <c r="BP36" s="47"/>
      <c r="BQ36" s="47"/>
      <c r="BR36" s="47"/>
      <c r="BS36" s="35">
        <f t="shared" si="16"/>
        <v>0</v>
      </c>
      <c r="BT36" s="47"/>
      <c r="BU36" s="47"/>
      <c r="BV36" s="47"/>
      <c r="BW36" s="35">
        <f t="shared" si="17"/>
        <v>0</v>
      </c>
      <c r="BX36" s="47"/>
      <c r="BY36" s="47"/>
      <c r="BZ36" s="47"/>
    </row>
    <row r="37" spans="2:78" ht="27">
      <c r="B37" s="12" t="s">
        <v>164</v>
      </c>
      <c r="C37" s="69" t="s">
        <v>165</v>
      </c>
      <c r="D37" s="53"/>
      <c r="E37" s="52" t="s">
        <v>0</v>
      </c>
      <c r="F37" s="53"/>
      <c r="G37" s="26">
        <f t="shared" si="0"/>
        <v>0</v>
      </c>
      <c r="H37" s="26">
        <f t="shared" si="1"/>
        <v>0</v>
      </c>
      <c r="I37" s="12"/>
      <c r="J37" s="16"/>
      <c r="K37" s="16"/>
      <c r="L37" s="16"/>
      <c r="M37" s="16"/>
      <c r="N37" s="16"/>
      <c r="O37" s="27">
        <f t="shared" si="2"/>
        <v>0</v>
      </c>
      <c r="P37" s="16"/>
      <c r="Q37" s="16"/>
      <c r="R37" s="16"/>
      <c r="S37" s="27">
        <f t="shared" si="3"/>
        <v>0</v>
      </c>
      <c r="T37" s="16"/>
      <c r="U37" s="16"/>
      <c r="V37" s="16"/>
      <c r="W37" s="27">
        <f t="shared" si="4"/>
        <v>0</v>
      </c>
      <c r="X37" s="47"/>
      <c r="Y37" s="47"/>
      <c r="Z37" s="47"/>
      <c r="AA37" s="27">
        <f t="shared" si="5"/>
        <v>0</v>
      </c>
      <c r="AB37" s="47"/>
      <c r="AC37" s="47"/>
      <c r="AD37" s="47"/>
      <c r="AE37" s="26">
        <f t="shared" si="6"/>
        <v>0</v>
      </c>
      <c r="AF37" s="26">
        <f t="shared" si="7"/>
        <v>0</v>
      </c>
      <c r="AG37" s="47"/>
      <c r="AH37" s="47"/>
      <c r="AI37" s="47"/>
      <c r="AJ37" s="47"/>
      <c r="AK37" s="47"/>
      <c r="AL37" s="47"/>
      <c r="AM37" s="26">
        <f t="shared" si="8"/>
        <v>0</v>
      </c>
      <c r="AN37" s="47"/>
      <c r="AO37" s="47"/>
      <c r="AP37" s="47"/>
      <c r="AQ37" s="26">
        <f t="shared" si="9"/>
        <v>0</v>
      </c>
      <c r="AR37" s="47"/>
      <c r="AS37" s="47"/>
      <c r="AT37" s="47"/>
      <c r="AU37" s="26">
        <f t="shared" si="10"/>
        <v>0</v>
      </c>
      <c r="AV37" s="47"/>
      <c r="AW37" s="47"/>
      <c r="AX37" s="47"/>
      <c r="AY37" s="26">
        <f t="shared" si="11"/>
        <v>0</v>
      </c>
      <c r="AZ37" s="47"/>
      <c r="BA37" s="47"/>
      <c r="BB37" s="47"/>
      <c r="BC37" s="26">
        <f t="shared" si="12"/>
        <v>0</v>
      </c>
      <c r="BD37" s="47"/>
      <c r="BE37" s="47"/>
      <c r="BF37" s="47"/>
      <c r="BG37" s="26">
        <f t="shared" si="13"/>
        <v>0</v>
      </c>
      <c r="BH37" s="47"/>
      <c r="BI37" s="47"/>
      <c r="BJ37" s="47"/>
      <c r="BK37" s="26">
        <f t="shared" si="14"/>
        <v>0</v>
      </c>
      <c r="BL37" s="47"/>
      <c r="BM37" s="47"/>
      <c r="BN37" s="47"/>
      <c r="BO37" s="35">
        <f t="shared" si="15"/>
        <v>0</v>
      </c>
      <c r="BP37" s="47"/>
      <c r="BQ37" s="47"/>
      <c r="BR37" s="47"/>
      <c r="BS37" s="35">
        <f t="shared" si="16"/>
        <v>0</v>
      </c>
      <c r="BT37" s="47"/>
      <c r="BU37" s="47"/>
      <c r="BV37" s="47"/>
      <c r="BW37" s="35">
        <f t="shared" si="17"/>
        <v>0</v>
      </c>
      <c r="BX37" s="47"/>
      <c r="BY37" s="47"/>
      <c r="BZ37" s="47"/>
    </row>
    <row r="38" spans="2:78" ht="54">
      <c r="B38" s="12" t="s">
        <v>166</v>
      </c>
      <c r="C38" s="69" t="s">
        <v>167</v>
      </c>
      <c r="D38" s="53"/>
      <c r="E38" s="52" t="s">
        <v>111</v>
      </c>
      <c r="F38" s="53"/>
      <c r="G38" s="26">
        <f t="shared" si="0"/>
        <v>75.599999999999994</v>
      </c>
      <c r="H38" s="26">
        <f t="shared" si="1"/>
        <v>75.599999999999994</v>
      </c>
      <c r="I38" s="13">
        <v>75.599999999999994</v>
      </c>
      <c r="J38" s="13">
        <v>75.599999999999994</v>
      </c>
      <c r="K38" s="13">
        <v>0</v>
      </c>
      <c r="L38" s="13">
        <v>0</v>
      </c>
      <c r="M38" s="13">
        <v>0</v>
      </c>
      <c r="N38" s="13">
        <v>0</v>
      </c>
      <c r="O38" s="27">
        <f t="shared" si="2"/>
        <v>49.1</v>
      </c>
      <c r="P38" s="13">
        <v>49.1</v>
      </c>
      <c r="Q38" s="13"/>
      <c r="R38" s="13"/>
      <c r="S38" s="27">
        <f t="shared" si="3"/>
        <v>45.6</v>
      </c>
      <c r="T38" s="13">
        <v>45.6</v>
      </c>
      <c r="U38" s="13"/>
      <c r="V38" s="13"/>
      <c r="W38" s="27">
        <f t="shared" si="4"/>
        <v>0</v>
      </c>
      <c r="X38" s="13"/>
      <c r="Y38" s="13"/>
      <c r="Z38" s="13"/>
      <c r="AA38" s="27">
        <f t="shared" si="5"/>
        <v>0</v>
      </c>
      <c r="AB38" s="13"/>
      <c r="AC38" s="13"/>
      <c r="AD38" s="13"/>
      <c r="AE38" s="26">
        <f t="shared" si="6"/>
        <v>75.599999999999994</v>
      </c>
      <c r="AF38" s="26">
        <f t="shared" si="7"/>
        <v>75.599999999999994</v>
      </c>
      <c r="AG38" s="13">
        <v>75.599999999999994</v>
      </c>
      <c r="AH38" s="13">
        <v>75.599999999999994</v>
      </c>
      <c r="AI38" s="13">
        <v>0</v>
      </c>
      <c r="AJ38" s="13">
        <v>0</v>
      </c>
      <c r="AK38" s="13">
        <v>0</v>
      </c>
      <c r="AL38" s="13">
        <v>0</v>
      </c>
      <c r="AM38" s="26">
        <f t="shared" si="8"/>
        <v>49.1</v>
      </c>
      <c r="AN38" s="13">
        <v>49.1</v>
      </c>
      <c r="AO38" s="13"/>
      <c r="AP38" s="13"/>
      <c r="AQ38" s="26">
        <f t="shared" si="9"/>
        <v>45.6</v>
      </c>
      <c r="AR38" s="13">
        <v>45.6</v>
      </c>
      <c r="AS38" s="13"/>
      <c r="AT38" s="13"/>
      <c r="AU38" s="26">
        <f t="shared" si="10"/>
        <v>0</v>
      </c>
      <c r="AV38" s="13"/>
      <c r="AW38" s="13"/>
      <c r="AX38" s="13"/>
      <c r="AY38" s="26">
        <f t="shared" si="11"/>
        <v>0</v>
      </c>
      <c r="AZ38" s="13"/>
      <c r="BA38" s="13"/>
      <c r="BB38" s="13"/>
      <c r="BC38" s="26">
        <f t="shared" si="12"/>
        <v>75.599999999999994</v>
      </c>
      <c r="BD38" s="13">
        <v>75.599999999999994</v>
      </c>
      <c r="BE38" s="13">
        <v>0</v>
      </c>
      <c r="BF38" s="13">
        <v>0</v>
      </c>
      <c r="BG38" s="26">
        <f t="shared" si="13"/>
        <v>49.1</v>
      </c>
      <c r="BH38" s="13">
        <v>49.1</v>
      </c>
      <c r="BI38" s="13"/>
      <c r="BJ38" s="13"/>
      <c r="BK38" s="26">
        <f t="shared" si="14"/>
        <v>45.6</v>
      </c>
      <c r="BL38" s="13">
        <v>45.6</v>
      </c>
      <c r="BM38" s="13"/>
      <c r="BN38" s="13"/>
      <c r="BO38" s="35">
        <f t="shared" si="15"/>
        <v>75.599999999999994</v>
      </c>
      <c r="BP38" s="13">
        <v>75.599999999999994</v>
      </c>
      <c r="BQ38" s="13">
        <v>0</v>
      </c>
      <c r="BR38" s="13">
        <v>0</v>
      </c>
      <c r="BS38" s="35">
        <f t="shared" si="16"/>
        <v>49.1</v>
      </c>
      <c r="BT38" s="13">
        <v>49.1</v>
      </c>
      <c r="BU38" s="13"/>
      <c r="BV38" s="13"/>
      <c r="BW38" s="35">
        <f t="shared" si="17"/>
        <v>45.6</v>
      </c>
      <c r="BX38" s="13">
        <v>45.6</v>
      </c>
      <c r="BY38" s="13"/>
      <c r="BZ38" s="13"/>
    </row>
    <row r="39" spans="2:78" ht="40.5">
      <c r="B39" s="12" t="s">
        <v>168</v>
      </c>
      <c r="C39" s="69" t="s">
        <v>169</v>
      </c>
      <c r="D39" s="53"/>
      <c r="E39" s="52" t="s">
        <v>105</v>
      </c>
      <c r="F39" s="53"/>
      <c r="G39" s="26">
        <f t="shared" si="0"/>
        <v>1.5</v>
      </c>
      <c r="H39" s="26">
        <f t="shared" si="1"/>
        <v>1.5</v>
      </c>
      <c r="I39" s="43">
        <f>I40</f>
        <v>0</v>
      </c>
      <c r="J39" s="43">
        <f t="shared" ref="J39:BU39" si="77">J40</f>
        <v>0</v>
      </c>
      <c r="K39" s="43">
        <f t="shared" si="77"/>
        <v>1.5</v>
      </c>
      <c r="L39" s="43">
        <f t="shared" si="77"/>
        <v>1.5</v>
      </c>
      <c r="M39" s="43">
        <f t="shared" si="77"/>
        <v>0</v>
      </c>
      <c r="N39" s="43">
        <f t="shared" si="77"/>
        <v>0</v>
      </c>
      <c r="O39" s="27">
        <f t="shared" si="2"/>
        <v>1.6</v>
      </c>
      <c r="P39" s="43">
        <f t="shared" si="77"/>
        <v>0</v>
      </c>
      <c r="Q39" s="43">
        <f t="shared" si="77"/>
        <v>1.6</v>
      </c>
      <c r="R39" s="43">
        <f t="shared" si="77"/>
        <v>0</v>
      </c>
      <c r="S39" s="27">
        <f t="shared" si="3"/>
        <v>1.6</v>
      </c>
      <c r="T39" s="43">
        <f t="shared" si="77"/>
        <v>0</v>
      </c>
      <c r="U39" s="43">
        <f t="shared" si="77"/>
        <v>1.6</v>
      </c>
      <c r="V39" s="43">
        <f t="shared" si="77"/>
        <v>0</v>
      </c>
      <c r="W39" s="27">
        <f t="shared" si="4"/>
        <v>1.6</v>
      </c>
      <c r="X39" s="43">
        <f t="shared" si="77"/>
        <v>0</v>
      </c>
      <c r="Y39" s="43">
        <f t="shared" si="77"/>
        <v>1.6</v>
      </c>
      <c r="Z39" s="43">
        <f t="shared" si="77"/>
        <v>0</v>
      </c>
      <c r="AA39" s="27">
        <f t="shared" si="5"/>
        <v>1.6</v>
      </c>
      <c r="AB39" s="43">
        <f t="shared" si="77"/>
        <v>0</v>
      </c>
      <c r="AC39" s="43">
        <f t="shared" si="77"/>
        <v>1.6</v>
      </c>
      <c r="AD39" s="43">
        <f t="shared" si="77"/>
        <v>0</v>
      </c>
      <c r="AE39" s="26">
        <f t="shared" si="6"/>
        <v>1.5</v>
      </c>
      <c r="AF39" s="26">
        <f t="shared" si="7"/>
        <v>1.5</v>
      </c>
      <c r="AG39" s="43">
        <f>AG40</f>
        <v>0</v>
      </c>
      <c r="AH39" s="43">
        <f t="shared" si="77"/>
        <v>0</v>
      </c>
      <c r="AI39" s="43">
        <f t="shared" si="77"/>
        <v>1.5</v>
      </c>
      <c r="AJ39" s="43">
        <f t="shared" si="77"/>
        <v>1.5</v>
      </c>
      <c r="AK39" s="43">
        <f t="shared" si="77"/>
        <v>0</v>
      </c>
      <c r="AL39" s="43">
        <f t="shared" si="77"/>
        <v>0</v>
      </c>
      <c r="AM39" s="26">
        <f t="shared" si="8"/>
        <v>1.6</v>
      </c>
      <c r="AN39" s="43">
        <f t="shared" si="77"/>
        <v>0</v>
      </c>
      <c r="AO39" s="43">
        <f t="shared" si="77"/>
        <v>1.6</v>
      </c>
      <c r="AP39" s="43">
        <f t="shared" si="77"/>
        <v>0</v>
      </c>
      <c r="AQ39" s="26">
        <f t="shared" si="9"/>
        <v>1.6</v>
      </c>
      <c r="AR39" s="43">
        <f t="shared" si="77"/>
        <v>0</v>
      </c>
      <c r="AS39" s="43">
        <f t="shared" si="77"/>
        <v>1.6</v>
      </c>
      <c r="AT39" s="43">
        <f t="shared" si="77"/>
        <v>0</v>
      </c>
      <c r="AU39" s="26">
        <f t="shared" si="10"/>
        <v>1.6</v>
      </c>
      <c r="AV39" s="43">
        <f t="shared" si="77"/>
        <v>0</v>
      </c>
      <c r="AW39" s="43">
        <f t="shared" si="77"/>
        <v>1.6</v>
      </c>
      <c r="AX39" s="43">
        <f t="shared" si="77"/>
        <v>0</v>
      </c>
      <c r="AY39" s="26">
        <f t="shared" si="11"/>
        <v>1.6</v>
      </c>
      <c r="AZ39" s="43">
        <f t="shared" si="77"/>
        <v>0</v>
      </c>
      <c r="BA39" s="43">
        <f t="shared" si="77"/>
        <v>1.6</v>
      </c>
      <c r="BB39" s="43">
        <f t="shared" si="77"/>
        <v>0</v>
      </c>
      <c r="BC39" s="26">
        <f t="shared" si="12"/>
        <v>1.5</v>
      </c>
      <c r="BD39" s="43">
        <f t="shared" si="77"/>
        <v>0</v>
      </c>
      <c r="BE39" s="43">
        <f t="shared" si="77"/>
        <v>1.5</v>
      </c>
      <c r="BF39" s="43">
        <f t="shared" si="77"/>
        <v>0</v>
      </c>
      <c r="BG39" s="26">
        <f t="shared" si="13"/>
        <v>1.6</v>
      </c>
      <c r="BH39" s="43">
        <f t="shared" si="77"/>
        <v>0</v>
      </c>
      <c r="BI39" s="43">
        <f t="shared" si="77"/>
        <v>1.6</v>
      </c>
      <c r="BJ39" s="43">
        <f t="shared" si="77"/>
        <v>0</v>
      </c>
      <c r="BK39" s="26">
        <f t="shared" si="14"/>
        <v>1.6</v>
      </c>
      <c r="BL39" s="43">
        <f t="shared" si="77"/>
        <v>0</v>
      </c>
      <c r="BM39" s="43">
        <f t="shared" si="77"/>
        <v>1.6</v>
      </c>
      <c r="BN39" s="43">
        <f t="shared" si="77"/>
        <v>0</v>
      </c>
      <c r="BO39" s="35">
        <f t="shared" si="15"/>
        <v>1.5</v>
      </c>
      <c r="BP39" s="43">
        <f t="shared" si="77"/>
        <v>0</v>
      </c>
      <c r="BQ39" s="43">
        <f t="shared" si="77"/>
        <v>1.5</v>
      </c>
      <c r="BR39" s="43">
        <f t="shared" si="77"/>
        <v>0</v>
      </c>
      <c r="BS39" s="35">
        <f t="shared" si="16"/>
        <v>1.6</v>
      </c>
      <c r="BT39" s="43">
        <f t="shared" si="77"/>
        <v>0</v>
      </c>
      <c r="BU39" s="43">
        <f t="shared" si="77"/>
        <v>1.6</v>
      </c>
      <c r="BV39" s="43">
        <f t="shared" ref="BV39" si="78">BV40</f>
        <v>0</v>
      </c>
      <c r="BW39" s="35">
        <f t="shared" si="17"/>
        <v>1.6</v>
      </c>
      <c r="BX39" s="43">
        <f t="shared" ref="BX39:BZ39" si="79">BX40</f>
        <v>0</v>
      </c>
      <c r="BY39" s="43">
        <f t="shared" si="79"/>
        <v>1.6</v>
      </c>
      <c r="BZ39" s="43">
        <f t="shared" si="79"/>
        <v>0</v>
      </c>
    </row>
    <row r="40" spans="2:78" ht="67.5">
      <c r="B40" s="12" t="s">
        <v>170</v>
      </c>
      <c r="C40" s="69" t="s">
        <v>171</v>
      </c>
      <c r="D40" s="53"/>
      <c r="E40" s="52" t="s">
        <v>152</v>
      </c>
      <c r="F40" s="53"/>
      <c r="G40" s="26">
        <f t="shared" si="0"/>
        <v>1.5</v>
      </c>
      <c r="H40" s="26">
        <f t="shared" si="1"/>
        <v>1.5</v>
      </c>
      <c r="I40" s="12"/>
      <c r="J40" s="16"/>
      <c r="K40" s="16">
        <v>1.5</v>
      </c>
      <c r="L40" s="16">
        <v>1.5</v>
      </c>
      <c r="M40" s="16"/>
      <c r="N40" s="16"/>
      <c r="O40" s="27">
        <f t="shared" si="2"/>
        <v>1.6</v>
      </c>
      <c r="P40" s="16"/>
      <c r="Q40" s="16">
        <v>1.6</v>
      </c>
      <c r="R40" s="16"/>
      <c r="S40" s="27">
        <f t="shared" si="3"/>
        <v>1.6</v>
      </c>
      <c r="T40" s="16"/>
      <c r="U40" s="16">
        <v>1.6</v>
      </c>
      <c r="V40" s="16"/>
      <c r="W40" s="27">
        <f t="shared" si="4"/>
        <v>1.6</v>
      </c>
      <c r="X40" s="47"/>
      <c r="Y40" s="47">
        <v>1.6</v>
      </c>
      <c r="Z40" s="47"/>
      <c r="AA40" s="27">
        <f t="shared" si="5"/>
        <v>1.6</v>
      </c>
      <c r="AB40" s="47"/>
      <c r="AC40" s="47">
        <v>1.6</v>
      </c>
      <c r="AD40" s="47"/>
      <c r="AE40" s="26">
        <f t="shared" si="6"/>
        <v>1.5</v>
      </c>
      <c r="AF40" s="26">
        <f t="shared" si="7"/>
        <v>1.5</v>
      </c>
      <c r="AG40" s="47"/>
      <c r="AH40" s="47"/>
      <c r="AI40" s="47">
        <v>1.5</v>
      </c>
      <c r="AJ40" s="47">
        <v>1.5</v>
      </c>
      <c r="AK40" s="47"/>
      <c r="AL40" s="47"/>
      <c r="AM40" s="26">
        <f t="shared" si="8"/>
        <v>1.6</v>
      </c>
      <c r="AN40" s="47"/>
      <c r="AO40" s="47">
        <v>1.6</v>
      </c>
      <c r="AP40" s="47"/>
      <c r="AQ40" s="26">
        <f t="shared" si="9"/>
        <v>1.6</v>
      </c>
      <c r="AR40" s="47"/>
      <c r="AS40" s="47">
        <v>1.6</v>
      </c>
      <c r="AT40" s="47"/>
      <c r="AU40" s="26">
        <f t="shared" si="10"/>
        <v>1.6</v>
      </c>
      <c r="AV40" s="47"/>
      <c r="AW40" s="47">
        <v>1.6</v>
      </c>
      <c r="AX40" s="47"/>
      <c r="AY40" s="26">
        <f t="shared" si="11"/>
        <v>1.6</v>
      </c>
      <c r="AZ40" s="47"/>
      <c r="BA40" s="47">
        <v>1.6</v>
      </c>
      <c r="BB40" s="47"/>
      <c r="BC40" s="26">
        <f t="shared" si="12"/>
        <v>1.5</v>
      </c>
      <c r="BD40" s="47"/>
      <c r="BE40" s="47">
        <v>1.5</v>
      </c>
      <c r="BF40" s="47"/>
      <c r="BG40" s="26">
        <f t="shared" si="13"/>
        <v>1.6</v>
      </c>
      <c r="BH40" s="47"/>
      <c r="BI40" s="47">
        <v>1.6</v>
      </c>
      <c r="BJ40" s="47"/>
      <c r="BK40" s="26">
        <f t="shared" si="14"/>
        <v>1.6</v>
      </c>
      <c r="BL40" s="47"/>
      <c r="BM40" s="47">
        <v>1.6</v>
      </c>
      <c r="BN40" s="47"/>
      <c r="BO40" s="35">
        <f t="shared" si="15"/>
        <v>1.5</v>
      </c>
      <c r="BP40" s="47"/>
      <c r="BQ40" s="47">
        <v>1.5</v>
      </c>
      <c r="BR40" s="47"/>
      <c r="BS40" s="35">
        <f t="shared" si="16"/>
        <v>1.6</v>
      </c>
      <c r="BT40" s="47"/>
      <c r="BU40" s="47">
        <v>1.6</v>
      </c>
      <c r="BV40" s="47"/>
      <c r="BW40" s="35">
        <f t="shared" si="17"/>
        <v>1.6</v>
      </c>
      <c r="BX40" s="47"/>
      <c r="BY40" s="47">
        <v>1.6</v>
      </c>
      <c r="BZ40" s="47"/>
    </row>
    <row r="41" spans="2:78" ht="108">
      <c r="B41" s="12" t="s">
        <v>172</v>
      </c>
      <c r="C41" s="69" t="s">
        <v>173</v>
      </c>
      <c r="D41" s="53"/>
      <c r="E41" s="52" t="s">
        <v>105</v>
      </c>
      <c r="F41" s="53"/>
      <c r="G41" s="26">
        <f t="shared" si="0"/>
        <v>2470.6</v>
      </c>
      <c r="H41" s="26">
        <f t="shared" si="1"/>
        <v>2470.6</v>
      </c>
      <c r="I41" s="41">
        <f>I42</f>
        <v>0</v>
      </c>
      <c r="J41" s="41">
        <f t="shared" ref="J41:BU41" si="80">J42</f>
        <v>0</v>
      </c>
      <c r="K41" s="41">
        <f t="shared" si="80"/>
        <v>0</v>
      </c>
      <c r="L41" s="41">
        <f t="shared" si="80"/>
        <v>0</v>
      </c>
      <c r="M41" s="41">
        <f t="shared" si="80"/>
        <v>2470.6</v>
      </c>
      <c r="N41" s="41">
        <f t="shared" si="80"/>
        <v>2470.6</v>
      </c>
      <c r="O41" s="27">
        <f t="shared" si="2"/>
        <v>2376.4</v>
      </c>
      <c r="P41" s="41">
        <f t="shared" si="80"/>
        <v>0</v>
      </c>
      <c r="Q41" s="41">
        <f t="shared" si="80"/>
        <v>0</v>
      </c>
      <c r="R41" s="41">
        <f t="shared" si="80"/>
        <v>2376.4</v>
      </c>
      <c r="S41" s="27">
        <f t="shared" si="3"/>
        <v>2376.4</v>
      </c>
      <c r="T41" s="41">
        <f t="shared" si="80"/>
        <v>0</v>
      </c>
      <c r="U41" s="41">
        <f t="shared" si="80"/>
        <v>0</v>
      </c>
      <c r="V41" s="41">
        <f t="shared" si="80"/>
        <v>2376.4</v>
      </c>
      <c r="W41" s="27">
        <f t="shared" si="4"/>
        <v>2376.4</v>
      </c>
      <c r="X41" s="41">
        <f t="shared" si="80"/>
        <v>0</v>
      </c>
      <c r="Y41" s="41">
        <f t="shared" si="80"/>
        <v>0</v>
      </c>
      <c r="Z41" s="41">
        <f t="shared" si="80"/>
        <v>2376.4</v>
      </c>
      <c r="AA41" s="27">
        <f t="shared" si="5"/>
        <v>2376.4</v>
      </c>
      <c r="AB41" s="41">
        <f t="shared" si="80"/>
        <v>0</v>
      </c>
      <c r="AC41" s="41">
        <f t="shared" si="80"/>
        <v>0</v>
      </c>
      <c r="AD41" s="41">
        <f t="shared" si="80"/>
        <v>2376.4</v>
      </c>
      <c r="AE41" s="26">
        <f t="shared" si="6"/>
        <v>2470.6</v>
      </c>
      <c r="AF41" s="26">
        <f t="shared" si="7"/>
        <v>2470.6</v>
      </c>
      <c r="AG41" s="41">
        <f>AG42</f>
        <v>0</v>
      </c>
      <c r="AH41" s="41">
        <f t="shared" si="80"/>
        <v>0</v>
      </c>
      <c r="AI41" s="41">
        <f t="shared" si="80"/>
        <v>0</v>
      </c>
      <c r="AJ41" s="41">
        <f t="shared" si="80"/>
        <v>0</v>
      </c>
      <c r="AK41" s="41">
        <f t="shared" si="80"/>
        <v>2470.6</v>
      </c>
      <c r="AL41" s="41">
        <f t="shared" si="80"/>
        <v>2470.6</v>
      </c>
      <c r="AM41" s="26">
        <f t="shared" si="8"/>
        <v>2376.4</v>
      </c>
      <c r="AN41" s="41">
        <f t="shared" si="80"/>
        <v>0</v>
      </c>
      <c r="AO41" s="41">
        <f t="shared" si="80"/>
        <v>0</v>
      </c>
      <c r="AP41" s="41">
        <f t="shared" si="80"/>
        <v>2376.4</v>
      </c>
      <c r="AQ41" s="26">
        <f t="shared" si="9"/>
        <v>2376.4</v>
      </c>
      <c r="AR41" s="41">
        <f t="shared" si="80"/>
        <v>0</v>
      </c>
      <c r="AS41" s="41">
        <f t="shared" si="80"/>
        <v>0</v>
      </c>
      <c r="AT41" s="41">
        <f t="shared" si="80"/>
        <v>2376.4</v>
      </c>
      <c r="AU41" s="26">
        <f t="shared" si="10"/>
        <v>2376.4</v>
      </c>
      <c r="AV41" s="41">
        <f t="shared" si="80"/>
        <v>0</v>
      </c>
      <c r="AW41" s="41">
        <f t="shared" si="80"/>
        <v>0</v>
      </c>
      <c r="AX41" s="41">
        <f t="shared" si="80"/>
        <v>2376.4</v>
      </c>
      <c r="AY41" s="26">
        <f t="shared" si="11"/>
        <v>2376.4</v>
      </c>
      <c r="AZ41" s="41">
        <f t="shared" si="80"/>
        <v>0</v>
      </c>
      <c r="BA41" s="41">
        <f t="shared" si="80"/>
        <v>0</v>
      </c>
      <c r="BB41" s="41">
        <f t="shared" si="80"/>
        <v>2376.4</v>
      </c>
      <c r="BC41" s="26">
        <f t="shared" si="12"/>
        <v>2470.6</v>
      </c>
      <c r="BD41" s="41">
        <f t="shared" si="80"/>
        <v>0</v>
      </c>
      <c r="BE41" s="41">
        <f t="shared" si="80"/>
        <v>0</v>
      </c>
      <c r="BF41" s="41">
        <f t="shared" si="80"/>
        <v>2470.6</v>
      </c>
      <c r="BG41" s="26">
        <f t="shared" si="13"/>
        <v>2376.4</v>
      </c>
      <c r="BH41" s="41">
        <f t="shared" si="80"/>
        <v>0</v>
      </c>
      <c r="BI41" s="41">
        <f t="shared" si="80"/>
        <v>0</v>
      </c>
      <c r="BJ41" s="41">
        <f t="shared" si="80"/>
        <v>2376.4</v>
      </c>
      <c r="BK41" s="26">
        <f t="shared" si="14"/>
        <v>2376.4</v>
      </c>
      <c r="BL41" s="41">
        <f t="shared" si="80"/>
        <v>0</v>
      </c>
      <c r="BM41" s="41">
        <f t="shared" si="80"/>
        <v>0</v>
      </c>
      <c r="BN41" s="41">
        <f t="shared" si="80"/>
        <v>2376.4</v>
      </c>
      <c r="BO41" s="35">
        <f t="shared" si="15"/>
        <v>2470.6</v>
      </c>
      <c r="BP41" s="41">
        <f t="shared" si="80"/>
        <v>0</v>
      </c>
      <c r="BQ41" s="41">
        <f t="shared" si="80"/>
        <v>0</v>
      </c>
      <c r="BR41" s="41">
        <f t="shared" si="80"/>
        <v>2470.6</v>
      </c>
      <c r="BS41" s="35">
        <f t="shared" si="16"/>
        <v>2376.4</v>
      </c>
      <c r="BT41" s="41">
        <f t="shared" si="80"/>
        <v>0</v>
      </c>
      <c r="BU41" s="41">
        <f t="shared" si="80"/>
        <v>0</v>
      </c>
      <c r="BV41" s="41">
        <f t="shared" ref="BV41" si="81">BV42</f>
        <v>2376.4</v>
      </c>
      <c r="BW41" s="35">
        <f t="shared" si="17"/>
        <v>2376.4</v>
      </c>
      <c r="BX41" s="41">
        <f t="shared" ref="BX41:BZ41" si="82">BX42</f>
        <v>0</v>
      </c>
      <c r="BY41" s="41">
        <f t="shared" si="82"/>
        <v>0</v>
      </c>
      <c r="BZ41" s="41">
        <f t="shared" si="82"/>
        <v>2376.4</v>
      </c>
    </row>
    <row r="42" spans="2:78" ht="27">
      <c r="B42" s="12" t="s">
        <v>174</v>
      </c>
      <c r="C42" s="69" t="s">
        <v>175</v>
      </c>
      <c r="D42" s="53"/>
      <c r="E42" s="52" t="s">
        <v>105</v>
      </c>
      <c r="F42" s="53"/>
      <c r="G42" s="26">
        <f t="shared" si="0"/>
        <v>2470.6</v>
      </c>
      <c r="H42" s="26">
        <f t="shared" si="1"/>
        <v>2470.6</v>
      </c>
      <c r="I42" s="43">
        <f>I43+I45+I46+I47+I48</f>
        <v>0</v>
      </c>
      <c r="J42" s="43">
        <f t="shared" ref="J42:BU42" si="83">J43+J45+J46+J47+J48</f>
        <v>0</v>
      </c>
      <c r="K42" s="43">
        <f t="shared" si="83"/>
        <v>0</v>
      </c>
      <c r="L42" s="43">
        <f t="shared" si="83"/>
        <v>0</v>
      </c>
      <c r="M42" s="43">
        <f>M43</f>
        <v>2470.6</v>
      </c>
      <c r="N42" s="43">
        <f>N43</f>
        <v>2470.6</v>
      </c>
      <c r="O42" s="27">
        <f t="shared" si="2"/>
        <v>2376.4</v>
      </c>
      <c r="P42" s="43">
        <f>P43</f>
        <v>0</v>
      </c>
      <c r="Q42" s="43">
        <f>Q43</f>
        <v>0</v>
      </c>
      <c r="R42" s="43">
        <f>R43</f>
        <v>2376.4</v>
      </c>
      <c r="S42" s="27">
        <f t="shared" si="3"/>
        <v>2376.4</v>
      </c>
      <c r="T42" s="43">
        <f>T43</f>
        <v>0</v>
      </c>
      <c r="U42" s="43">
        <f>U43</f>
        <v>0</v>
      </c>
      <c r="V42" s="43">
        <f>V43</f>
        <v>2376.4</v>
      </c>
      <c r="W42" s="27">
        <f t="shared" si="4"/>
        <v>2376.4</v>
      </c>
      <c r="X42" s="43">
        <f>X43</f>
        <v>0</v>
      </c>
      <c r="Y42" s="43">
        <f>Y43</f>
        <v>0</v>
      </c>
      <c r="Z42" s="43">
        <f>Z43</f>
        <v>2376.4</v>
      </c>
      <c r="AA42" s="27">
        <f t="shared" si="5"/>
        <v>2376.4</v>
      </c>
      <c r="AB42" s="43">
        <f>AB43</f>
        <v>0</v>
      </c>
      <c r="AC42" s="43">
        <f>AC43</f>
        <v>0</v>
      </c>
      <c r="AD42" s="43">
        <f>AD43</f>
        <v>2376.4</v>
      </c>
      <c r="AE42" s="26">
        <f t="shared" si="6"/>
        <v>2470.6</v>
      </c>
      <c r="AF42" s="26">
        <f t="shared" si="7"/>
        <v>2470.6</v>
      </c>
      <c r="AG42" s="43">
        <f>AG43+AG45+AG46+AG47+AG48</f>
        <v>0</v>
      </c>
      <c r="AH42" s="43">
        <f t="shared" ref="AH42:AL42" si="84">AH43+AH45+AH46+AH47+AH48</f>
        <v>0</v>
      </c>
      <c r="AI42" s="43">
        <f t="shared" si="84"/>
        <v>0</v>
      </c>
      <c r="AJ42" s="43">
        <f t="shared" si="84"/>
        <v>0</v>
      </c>
      <c r="AK42" s="43">
        <f>AK43</f>
        <v>2470.6</v>
      </c>
      <c r="AL42" s="43">
        <f>AL43</f>
        <v>2470.6</v>
      </c>
      <c r="AM42" s="26">
        <f t="shared" si="8"/>
        <v>2376.4</v>
      </c>
      <c r="AN42" s="43">
        <f>AN43</f>
        <v>0</v>
      </c>
      <c r="AO42" s="43">
        <f>AO43</f>
        <v>0</v>
      </c>
      <c r="AP42" s="43">
        <f>AP43</f>
        <v>2376.4</v>
      </c>
      <c r="AQ42" s="26">
        <f t="shared" si="9"/>
        <v>2376.4</v>
      </c>
      <c r="AR42" s="43">
        <f>AR43</f>
        <v>0</v>
      </c>
      <c r="AS42" s="43">
        <f>AS43</f>
        <v>0</v>
      </c>
      <c r="AT42" s="43">
        <f>AT43</f>
        <v>2376.4</v>
      </c>
      <c r="AU42" s="26">
        <f t="shared" si="10"/>
        <v>2376.4</v>
      </c>
      <c r="AV42" s="43">
        <f>AV43</f>
        <v>0</v>
      </c>
      <c r="AW42" s="43">
        <f>AW43</f>
        <v>0</v>
      </c>
      <c r="AX42" s="43">
        <f>AX43</f>
        <v>2376.4</v>
      </c>
      <c r="AY42" s="26">
        <f t="shared" si="11"/>
        <v>2376.4</v>
      </c>
      <c r="AZ42" s="43">
        <f>AZ43</f>
        <v>0</v>
      </c>
      <c r="BA42" s="43">
        <f>BA43</f>
        <v>0</v>
      </c>
      <c r="BB42" s="43">
        <f>BB43</f>
        <v>2376.4</v>
      </c>
      <c r="BC42" s="26">
        <f t="shared" si="12"/>
        <v>2470.6</v>
      </c>
      <c r="BD42" s="43">
        <f t="shared" ref="BD42:BE42" si="85">BD43+BD45+BD46+BD47+BD48</f>
        <v>0</v>
      </c>
      <c r="BE42" s="43">
        <f t="shared" si="85"/>
        <v>0</v>
      </c>
      <c r="BF42" s="43">
        <f>BF43</f>
        <v>2470.6</v>
      </c>
      <c r="BG42" s="26">
        <f t="shared" si="13"/>
        <v>2376.4</v>
      </c>
      <c r="BH42" s="43">
        <f>BH43</f>
        <v>0</v>
      </c>
      <c r="BI42" s="43">
        <f>BI43</f>
        <v>0</v>
      </c>
      <c r="BJ42" s="43">
        <f>BJ43</f>
        <v>2376.4</v>
      </c>
      <c r="BK42" s="26">
        <f t="shared" si="14"/>
        <v>2376.4</v>
      </c>
      <c r="BL42" s="43">
        <f>BL43</f>
        <v>0</v>
      </c>
      <c r="BM42" s="43">
        <f>BM43</f>
        <v>0</v>
      </c>
      <c r="BN42" s="43">
        <f>BN43</f>
        <v>2376.4</v>
      </c>
      <c r="BO42" s="35">
        <f t="shared" si="15"/>
        <v>2470.6</v>
      </c>
      <c r="BP42" s="43">
        <f t="shared" ref="BP42:BQ42" si="86">BP43+BP45+BP46+BP47+BP48</f>
        <v>0</v>
      </c>
      <c r="BQ42" s="43">
        <f t="shared" si="86"/>
        <v>0</v>
      </c>
      <c r="BR42" s="43">
        <f>BR43</f>
        <v>2470.6</v>
      </c>
      <c r="BS42" s="35">
        <f t="shared" si="16"/>
        <v>2376.4</v>
      </c>
      <c r="BT42" s="43">
        <f>BT43</f>
        <v>0</v>
      </c>
      <c r="BU42" s="43">
        <f>BU43</f>
        <v>0</v>
      </c>
      <c r="BV42" s="43">
        <f>BV43</f>
        <v>2376.4</v>
      </c>
      <c r="BW42" s="35">
        <f t="shared" si="17"/>
        <v>2376.4</v>
      </c>
      <c r="BX42" s="43">
        <f>BX43</f>
        <v>0</v>
      </c>
      <c r="BY42" s="43">
        <f>BY43</f>
        <v>0</v>
      </c>
      <c r="BZ42" s="43">
        <f>BZ43</f>
        <v>2376.4</v>
      </c>
    </row>
    <row r="43" spans="2:78" ht="95.25" customHeight="1">
      <c r="B43" s="12" t="s">
        <v>176</v>
      </c>
      <c r="C43" s="69" t="s">
        <v>177</v>
      </c>
      <c r="D43" s="53"/>
      <c r="E43" s="52" t="s">
        <v>0</v>
      </c>
      <c r="F43" s="53"/>
      <c r="G43" s="26">
        <f t="shared" si="0"/>
        <v>2470.6</v>
      </c>
      <c r="H43" s="26">
        <f t="shared" si="1"/>
        <v>2470.6</v>
      </c>
      <c r="I43" s="46"/>
      <c r="J43" s="46"/>
      <c r="K43" s="46"/>
      <c r="L43" s="46"/>
      <c r="M43" s="46">
        <f>SUM(M44:M48)</f>
        <v>2470.6</v>
      </c>
      <c r="N43" s="46">
        <f>SUM(N44:N48)</f>
        <v>2470.6</v>
      </c>
      <c r="O43" s="27">
        <f t="shared" si="2"/>
        <v>2376.4</v>
      </c>
      <c r="P43" s="46">
        <f>SUM(P44:P48)</f>
        <v>0</v>
      </c>
      <c r="Q43" s="46">
        <f>SUM(Q44:Q48)</f>
        <v>0</v>
      </c>
      <c r="R43" s="46">
        <f>SUM(R44:R48)</f>
        <v>2376.4</v>
      </c>
      <c r="S43" s="27">
        <f t="shared" si="3"/>
        <v>2376.4</v>
      </c>
      <c r="T43" s="46"/>
      <c r="U43" s="46">
        <f>SUM(U44:U48)</f>
        <v>0</v>
      </c>
      <c r="V43" s="46">
        <f>SUM(V44:V48)</f>
        <v>2376.4</v>
      </c>
      <c r="W43" s="27">
        <f t="shared" si="4"/>
        <v>2376.4</v>
      </c>
      <c r="X43" s="46"/>
      <c r="Y43" s="46">
        <f>SUM(Y44:Y48)</f>
        <v>0</v>
      </c>
      <c r="Z43" s="46">
        <f>SUM(Z44:Z48)</f>
        <v>2376.4</v>
      </c>
      <c r="AA43" s="27">
        <f t="shared" si="5"/>
        <v>2376.4</v>
      </c>
      <c r="AB43" s="46"/>
      <c r="AC43" s="46">
        <f>SUM(AC44:AC48)</f>
        <v>0</v>
      </c>
      <c r="AD43" s="46">
        <f>SUM(AD44:AD48)</f>
        <v>2376.4</v>
      </c>
      <c r="AE43" s="26">
        <f t="shared" si="6"/>
        <v>2470.6</v>
      </c>
      <c r="AF43" s="26">
        <f t="shared" si="7"/>
        <v>2470.6</v>
      </c>
      <c r="AG43" s="46"/>
      <c r="AH43" s="46"/>
      <c r="AI43" s="46"/>
      <c r="AJ43" s="46"/>
      <c r="AK43" s="46">
        <f>SUM(AK44:AK48)</f>
        <v>2470.6</v>
      </c>
      <c r="AL43" s="46">
        <f>SUM(AL44:AL48)</f>
        <v>2470.6</v>
      </c>
      <c r="AM43" s="26">
        <f t="shared" si="8"/>
        <v>2376.4</v>
      </c>
      <c r="AN43" s="46">
        <f>SUM(AN44:AN48)</f>
        <v>0</v>
      </c>
      <c r="AO43" s="46">
        <f>SUM(AO44:AO48)</f>
        <v>0</v>
      </c>
      <c r="AP43" s="46">
        <f>SUM(AP44:AP48)</f>
        <v>2376.4</v>
      </c>
      <c r="AQ43" s="26">
        <f t="shared" si="9"/>
        <v>2376.4</v>
      </c>
      <c r="AR43" s="46"/>
      <c r="AS43" s="46">
        <f>SUM(AS44:AS48)</f>
        <v>0</v>
      </c>
      <c r="AT43" s="46">
        <f>SUM(AT44:AT48)</f>
        <v>2376.4</v>
      </c>
      <c r="AU43" s="26">
        <f t="shared" si="10"/>
        <v>2376.4</v>
      </c>
      <c r="AV43" s="46"/>
      <c r="AW43" s="46">
        <f>SUM(AW44:AW48)</f>
        <v>0</v>
      </c>
      <c r="AX43" s="46">
        <f>SUM(AX44:AX48)</f>
        <v>2376.4</v>
      </c>
      <c r="AY43" s="26">
        <f t="shared" si="11"/>
        <v>2376.4</v>
      </c>
      <c r="AZ43" s="46"/>
      <c r="BA43" s="46">
        <f>SUM(BA44:BA48)</f>
        <v>0</v>
      </c>
      <c r="BB43" s="46">
        <f>SUM(BB44:BB48)</f>
        <v>2376.4</v>
      </c>
      <c r="BC43" s="26">
        <f t="shared" si="12"/>
        <v>2470.6</v>
      </c>
      <c r="BD43" s="46"/>
      <c r="BE43" s="46"/>
      <c r="BF43" s="46">
        <f>SUM(BF44:BF48)</f>
        <v>2470.6</v>
      </c>
      <c r="BG43" s="26">
        <f t="shared" si="13"/>
        <v>2376.4</v>
      </c>
      <c r="BH43" s="46">
        <f>SUM(BH44:BH48)</f>
        <v>0</v>
      </c>
      <c r="BI43" s="46">
        <f>SUM(BI44:BI48)</f>
        <v>0</v>
      </c>
      <c r="BJ43" s="46">
        <f>SUM(BJ44:BJ48)</f>
        <v>2376.4</v>
      </c>
      <c r="BK43" s="26">
        <f t="shared" si="14"/>
        <v>2376.4</v>
      </c>
      <c r="BL43" s="46"/>
      <c r="BM43" s="46">
        <f>SUM(BM44:BM48)</f>
        <v>0</v>
      </c>
      <c r="BN43" s="46">
        <f>SUM(BN44:BN48)</f>
        <v>2376.4</v>
      </c>
      <c r="BO43" s="35">
        <f t="shared" si="15"/>
        <v>2470.6</v>
      </c>
      <c r="BP43" s="46"/>
      <c r="BQ43" s="46"/>
      <c r="BR43" s="46">
        <f>SUM(BR44:BR48)</f>
        <v>2470.6</v>
      </c>
      <c r="BS43" s="35">
        <f t="shared" si="16"/>
        <v>2376.4</v>
      </c>
      <c r="BT43" s="46">
        <f>SUM(BT44:BT48)</f>
        <v>0</v>
      </c>
      <c r="BU43" s="46">
        <f>SUM(BU44:BU48)</f>
        <v>0</v>
      </c>
      <c r="BV43" s="46">
        <f>SUM(BV44:BV48)</f>
        <v>2376.4</v>
      </c>
      <c r="BW43" s="35">
        <f t="shared" si="17"/>
        <v>2376.4</v>
      </c>
      <c r="BX43" s="46"/>
      <c r="BY43" s="46">
        <f>SUM(BY44:BY48)</f>
        <v>0</v>
      </c>
      <c r="BZ43" s="46">
        <f>SUM(BZ44:BZ48)</f>
        <v>2376.4</v>
      </c>
    </row>
    <row r="44" spans="2:78" s="44" customFormat="1" ht="34.5" customHeight="1">
      <c r="B44" s="45" t="s">
        <v>194</v>
      </c>
      <c r="C44" s="70">
        <v>7802</v>
      </c>
      <c r="D44" s="71"/>
      <c r="E44" s="70" t="s">
        <v>195</v>
      </c>
      <c r="F44" s="71"/>
      <c r="G44" s="26"/>
      <c r="H44" s="26"/>
      <c r="I44" s="45"/>
      <c r="J44" s="45"/>
      <c r="K44" s="45"/>
      <c r="L44" s="45"/>
      <c r="M44" s="45">
        <v>21.2</v>
      </c>
      <c r="N44" s="45">
        <v>21.2</v>
      </c>
      <c r="O44" s="27"/>
      <c r="P44" s="45"/>
      <c r="Q44" s="45"/>
      <c r="R44" s="45">
        <v>26.9</v>
      </c>
      <c r="S44" s="27"/>
      <c r="T44" s="45"/>
      <c r="U44" s="45"/>
      <c r="V44" s="45">
        <v>26.9</v>
      </c>
      <c r="W44" s="27"/>
      <c r="X44" s="47"/>
      <c r="Y44" s="47"/>
      <c r="Z44" s="47">
        <v>26.9</v>
      </c>
      <c r="AA44" s="27"/>
      <c r="AB44" s="47"/>
      <c r="AC44" s="47"/>
      <c r="AD44" s="47">
        <v>26.9</v>
      </c>
      <c r="AE44" s="26"/>
      <c r="AF44" s="26"/>
      <c r="AG44" s="47"/>
      <c r="AH44" s="47"/>
      <c r="AI44" s="47"/>
      <c r="AJ44" s="47"/>
      <c r="AK44" s="47">
        <v>21.2</v>
      </c>
      <c r="AL44" s="47">
        <v>21.2</v>
      </c>
      <c r="AM44" s="26"/>
      <c r="AN44" s="47"/>
      <c r="AO44" s="47"/>
      <c r="AP44" s="47">
        <v>26.9</v>
      </c>
      <c r="AQ44" s="26"/>
      <c r="AR44" s="47"/>
      <c r="AS44" s="47"/>
      <c r="AT44" s="47">
        <v>26.9</v>
      </c>
      <c r="AU44" s="26"/>
      <c r="AV44" s="47"/>
      <c r="AW44" s="47"/>
      <c r="AX44" s="47">
        <v>26.9</v>
      </c>
      <c r="AY44" s="26"/>
      <c r="AZ44" s="47"/>
      <c r="BA44" s="47"/>
      <c r="BB44" s="47">
        <v>26.9</v>
      </c>
      <c r="BC44" s="26"/>
      <c r="BD44" s="47"/>
      <c r="BE44" s="47"/>
      <c r="BF44" s="47">
        <v>21.2</v>
      </c>
      <c r="BG44" s="26"/>
      <c r="BH44" s="47"/>
      <c r="BI44" s="47"/>
      <c r="BJ44" s="47">
        <v>26.9</v>
      </c>
      <c r="BK44" s="26"/>
      <c r="BL44" s="47"/>
      <c r="BM44" s="47"/>
      <c r="BN44" s="47">
        <v>26.9</v>
      </c>
      <c r="BO44" s="35"/>
      <c r="BP44" s="47"/>
      <c r="BQ44" s="47"/>
      <c r="BR44" s="47">
        <v>21.2</v>
      </c>
      <c r="BS44" s="35"/>
      <c r="BT44" s="47"/>
      <c r="BU44" s="47"/>
      <c r="BV44" s="47">
        <v>26.9</v>
      </c>
      <c r="BW44" s="35"/>
      <c r="BX44" s="47"/>
      <c r="BY44" s="47"/>
      <c r="BZ44" s="47">
        <v>26.9</v>
      </c>
    </row>
    <row r="45" spans="2:78" ht="40.5">
      <c r="B45" s="12" t="s">
        <v>178</v>
      </c>
      <c r="C45" s="69" t="s">
        <v>179</v>
      </c>
      <c r="D45" s="53"/>
      <c r="E45" s="52" t="s">
        <v>108</v>
      </c>
      <c r="F45" s="53"/>
      <c r="G45" s="26">
        <f t="shared" si="0"/>
        <v>2448.4</v>
      </c>
      <c r="H45" s="26">
        <f t="shared" si="1"/>
        <v>2448.4</v>
      </c>
      <c r="I45" s="12"/>
      <c r="J45" s="16"/>
      <c r="K45" s="16"/>
      <c r="L45" s="16"/>
      <c r="M45" s="16">
        <v>2448.4</v>
      </c>
      <c r="N45" s="16">
        <v>2448.4</v>
      </c>
      <c r="O45" s="27">
        <f t="shared" si="2"/>
        <v>2348.5</v>
      </c>
      <c r="P45" s="16"/>
      <c r="Q45" s="16"/>
      <c r="R45" s="16">
        <v>2348.5</v>
      </c>
      <c r="S45" s="27">
        <f t="shared" si="3"/>
        <v>2348.5</v>
      </c>
      <c r="T45" s="16"/>
      <c r="U45" s="16"/>
      <c r="V45" s="16">
        <v>2348.5</v>
      </c>
      <c r="W45" s="27">
        <f t="shared" si="4"/>
        <v>2348.5</v>
      </c>
      <c r="X45" s="47"/>
      <c r="Y45" s="47"/>
      <c r="Z45" s="47">
        <v>2348.5</v>
      </c>
      <c r="AA45" s="27">
        <f t="shared" si="5"/>
        <v>2348.5</v>
      </c>
      <c r="AB45" s="47"/>
      <c r="AC45" s="47"/>
      <c r="AD45" s="47">
        <v>2348.5</v>
      </c>
      <c r="AE45" s="26">
        <f t="shared" si="6"/>
        <v>2448.4</v>
      </c>
      <c r="AF45" s="26">
        <f t="shared" si="7"/>
        <v>2448.4</v>
      </c>
      <c r="AG45" s="47"/>
      <c r="AH45" s="47"/>
      <c r="AI45" s="47"/>
      <c r="AJ45" s="47"/>
      <c r="AK45" s="47">
        <v>2448.4</v>
      </c>
      <c r="AL45" s="47">
        <v>2448.4</v>
      </c>
      <c r="AM45" s="26">
        <f t="shared" si="8"/>
        <v>2348.5</v>
      </c>
      <c r="AN45" s="47"/>
      <c r="AO45" s="47"/>
      <c r="AP45" s="47">
        <v>2348.5</v>
      </c>
      <c r="AQ45" s="26">
        <f t="shared" si="9"/>
        <v>2348.5</v>
      </c>
      <c r="AR45" s="47"/>
      <c r="AS45" s="47"/>
      <c r="AT45" s="47">
        <v>2348.5</v>
      </c>
      <c r="AU45" s="26">
        <f t="shared" si="10"/>
        <v>2348.5</v>
      </c>
      <c r="AV45" s="47"/>
      <c r="AW45" s="47"/>
      <c r="AX45" s="47">
        <v>2348.5</v>
      </c>
      <c r="AY45" s="26">
        <f t="shared" si="11"/>
        <v>2348.5</v>
      </c>
      <c r="AZ45" s="47"/>
      <c r="BA45" s="47"/>
      <c r="BB45" s="47">
        <v>2348.5</v>
      </c>
      <c r="BC45" s="26">
        <f t="shared" si="12"/>
        <v>2448.4</v>
      </c>
      <c r="BD45" s="47"/>
      <c r="BE45" s="47"/>
      <c r="BF45" s="47">
        <v>2448.4</v>
      </c>
      <c r="BG45" s="26">
        <f t="shared" si="13"/>
        <v>2348.5</v>
      </c>
      <c r="BH45" s="47"/>
      <c r="BI45" s="47"/>
      <c r="BJ45" s="47">
        <v>2348.5</v>
      </c>
      <c r="BK45" s="26">
        <f t="shared" si="14"/>
        <v>2348.5</v>
      </c>
      <c r="BL45" s="47"/>
      <c r="BM45" s="47"/>
      <c r="BN45" s="47">
        <v>2348.5</v>
      </c>
      <c r="BO45" s="35">
        <f t="shared" si="15"/>
        <v>2448.4</v>
      </c>
      <c r="BP45" s="47"/>
      <c r="BQ45" s="47"/>
      <c r="BR45" s="47">
        <v>2448.4</v>
      </c>
      <c r="BS45" s="35">
        <f t="shared" si="16"/>
        <v>2348.5</v>
      </c>
      <c r="BT45" s="47"/>
      <c r="BU45" s="47"/>
      <c r="BV45" s="47">
        <v>2348.5</v>
      </c>
      <c r="BW45" s="35">
        <f t="shared" si="17"/>
        <v>2348.5</v>
      </c>
      <c r="BX45" s="47"/>
      <c r="BY45" s="47"/>
      <c r="BZ45" s="47">
        <v>2348.5</v>
      </c>
    </row>
    <row r="46" spans="2:78" ht="81">
      <c r="B46" s="12" t="s">
        <v>180</v>
      </c>
      <c r="C46" s="69" t="s">
        <v>181</v>
      </c>
      <c r="D46" s="53"/>
      <c r="E46" s="52" t="s">
        <v>109</v>
      </c>
      <c r="F46" s="53"/>
      <c r="G46" s="26">
        <f t="shared" si="0"/>
        <v>0</v>
      </c>
      <c r="H46" s="26">
        <f t="shared" si="1"/>
        <v>0</v>
      </c>
      <c r="I46" s="12"/>
      <c r="J46" s="16"/>
      <c r="K46" s="16"/>
      <c r="L46" s="16"/>
      <c r="M46" s="16"/>
      <c r="N46" s="16"/>
      <c r="O46" s="27">
        <f t="shared" si="2"/>
        <v>0</v>
      </c>
      <c r="P46" s="16"/>
      <c r="Q46" s="16"/>
      <c r="R46" s="16"/>
      <c r="S46" s="27">
        <f t="shared" si="3"/>
        <v>0</v>
      </c>
      <c r="T46" s="16"/>
      <c r="U46" s="16"/>
      <c r="V46" s="16"/>
      <c r="W46" s="27">
        <f t="shared" si="4"/>
        <v>0</v>
      </c>
      <c r="X46" s="47"/>
      <c r="Y46" s="47"/>
      <c r="Z46" s="47"/>
      <c r="AA46" s="27">
        <f t="shared" si="5"/>
        <v>0</v>
      </c>
      <c r="AB46" s="47"/>
      <c r="AC46" s="47"/>
      <c r="AD46" s="47"/>
      <c r="AE46" s="26">
        <f t="shared" si="6"/>
        <v>0</v>
      </c>
      <c r="AF46" s="26">
        <f t="shared" si="7"/>
        <v>0</v>
      </c>
      <c r="AG46" s="47"/>
      <c r="AH46" s="47"/>
      <c r="AI46" s="47"/>
      <c r="AJ46" s="47"/>
      <c r="AK46" s="47"/>
      <c r="AL46" s="47"/>
      <c r="AM46" s="26">
        <f t="shared" si="8"/>
        <v>0</v>
      </c>
      <c r="AN46" s="47"/>
      <c r="AO46" s="47"/>
      <c r="AP46" s="47"/>
      <c r="AQ46" s="26">
        <f t="shared" si="9"/>
        <v>0</v>
      </c>
      <c r="AR46" s="47"/>
      <c r="AS46" s="47"/>
      <c r="AT46" s="47"/>
      <c r="AU46" s="26">
        <f t="shared" si="10"/>
        <v>0</v>
      </c>
      <c r="AV46" s="47"/>
      <c r="AW46" s="47"/>
      <c r="AX46" s="47"/>
      <c r="AY46" s="26">
        <f t="shared" si="11"/>
        <v>0</v>
      </c>
      <c r="AZ46" s="47"/>
      <c r="BA46" s="47"/>
      <c r="BB46" s="47"/>
      <c r="BC46" s="26">
        <f t="shared" si="12"/>
        <v>0</v>
      </c>
      <c r="BD46" s="47"/>
      <c r="BE46" s="47"/>
      <c r="BF46" s="47"/>
      <c r="BG46" s="26">
        <f t="shared" si="13"/>
        <v>0</v>
      </c>
      <c r="BH46" s="47"/>
      <c r="BI46" s="47"/>
      <c r="BJ46" s="47"/>
      <c r="BK46" s="26">
        <f t="shared" si="14"/>
        <v>0</v>
      </c>
      <c r="BL46" s="47"/>
      <c r="BM46" s="47"/>
      <c r="BN46" s="47"/>
      <c r="BO46" s="35">
        <f t="shared" si="15"/>
        <v>0</v>
      </c>
      <c r="BP46" s="47"/>
      <c r="BQ46" s="47"/>
      <c r="BR46" s="47"/>
      <c r="BS46" s="35">
        <f t="shared" si="16"/>
        <v>0</v>
      </c>
      <c r="BT46" s="47"/>
      <c r="BU46" s="47"/>
      <c r="BV46" s="47"/>
      <c r="BW46" s="35">
        <f t="shared" si="17"/>
        <v>0</v>
      </c>
      <c r="BX46" s="47"/>
      <c r="BY46" s="47"/>
      <c r="BZ46" s="47"/>
    </row>
    <row r="47" spans="2:78" ht="148.5">
      <c r="B47" s="12" t="s">
        <v>182</v>
      </c>
      <c r="C47" s="69" t="s">
        <v>183</v>
      </c>
      <c r="D47" s="53"/>
      <c r="E47" s="52" t="s">
        <v>110</v>
      </c>
      <c r="F47" s="53"/>
      <c r="G47" s="26">
        <f t="shared" si="0"/>
        <v>0</v>
      </c>
      <c r="H47" s="26">
        <f t="shared" si="1"/>
        <v>0</v>
      </c>
      <c r="I47" s="12"/>
      <c r="J47" s="16"/>
      <c r="K47" s="16"/>
      <c r="L47" s="16"/>
      <c r="M47" s="16"/>
      <c r="N47" s="16"/>
      <c r="O47" s="27">
        <f t="shared" si="2"/>
        <v>0</v>
      </c>
      <c r="P47" s="16"/>
      <c r="Q47" s="16"/>
      <c r="R47" s="16"/>
      <c r="S47" s="27">
        <f t="shared" si="3"/>
        <v>0</v>
      </c>
      <c r="T47" s="16"/>
      <c r="U47" s="16"/>
      <c r="V47" s="16"/>
      <c r="W47" s="27">
        <f t="shared" si="4"/>
        <v>0</v>
      </c>
      <c r="X47" s="47"/>
      <c r="Y47" s="47"/>
      <c r="Z47" s="47"/>
      <c r="AA47" s="27">
        <f t="shared" si="5"/>
        <v>0</v>
      </c>
      <c r="AB47" s="47"/>
      <c r="AC47" s="47"/>
      <c r="AD47" s="47"/>
      <c r="AE47" s="26">
        <f t="shared" si="6"/>
        <v>0</v>
      </c>
      <c r="AF47" s="26">
        <f t="shared" si="7"/>
        <v>0</v>
      </c>
      <c r="AG47" s="47"/>
      <c r="AH47" s="47"/>
      <c r="AI47" s="47"/>
      <c r="AJ47" s="47"/>
      <c r="AK47" s="47"/>
      <c r="AL47" s="47"/>
      <c r="AM47" s="26">
        <f t="shared" si="8"/>
        <v>0</v>
      </c>
      <c r="AN47" s="47"/>
      <c r="AO47" s="47"/>
      <c r="AP47" s="47"/>
      <c r="AQ47" s="26">
        <f t="shared" si="9"/>
        <v>0</v>
      </c>
      <c r="AR47" s="47"/>
      <c r="AS47" s="47"/>
      <c r="AT47" s="47"/>
      <c r="AU47" s="26">
        <f t="shared" si="10"/>
        <v>0</v>
      </c>
      <c r="AV47" s="47"/>
      <c r="AW47" s="47"/>
      <c r="AX47" s="47"/>
      <c r="AY47" s="26">
        <f t="shared" si="11"/>
        <v>0</v>
      </c>
      <c r="AZ47" s="47"/>
      <c r="BA47" s="47"/>
      <c r="BB47" s="47"/>
      <c r="BC47" s="26">
        <f t="shared" si="12"/>
        <v>0</v>
      </c>
      <c r="BD47" s="47"/>
      <c r="BE47" s="47"/>
      <c r="BF47" s="47"/>
      <c r="BG47" s="26">
        <f t="shared" si="13"/>
        <v>0</v>
      </c>
      <c r="BH47" s="47"/>
      <c r="BI47" s="47"/>
      <c r="BJ47" s="47"/>
      <c r="BK47" s="26">
        <f t="shared" si="14"/>
        <v>0</v>
      </c>
      <c r="BL47" s="47"/>
      <c r="BM47" s="47"/>
      <c r="BN47" s="47"/>
      <c r="BO47" s="35">
        <f t="shared" si="15"/>
        <v>0</v>
      </c>
      <c r="BP47" s="47"/>
      <c r="BQ47" s="47"/>
      <c r="BR47" s="47"/>
      <c r="BS47" s="35">
        <f t="shared" si="16"/>
        <v>0</v>
      </c>
      <c r="BT47" s="47"/>
      <c r="BU47" s="47"/>
      <c r="BV47" s="47"/>
      <c r="BW47" s="35">
        <f t="shared" si="17"/>
        <v>0</v>
      </c>
      <c r="BX47" s="47"/>
      <c r="BY47" s="47"/>
      <c r="BZ47" s="47"/>
    </row>
    <row r="48" spans="2:78" ht="54">
      <c r="B48" s="12" t="s">
        <v>184</v>
      </c>
      <c r="C48" s="69" t="s">
        <v>185</v>
      </c>
      <c r="D48" s="53"/>
      <c r="E48" s="52" t="s">
        <v>193</v>
      </c>
      <c r="F48" s="53"/>
      <c r="G48" s="26">
        <f t="shared" si="0"/>
        <v>1</v>
      </c>
      <c r="H48" s="26">
        <f t="shared" si="1"/>
        <v>1</v>
      </c>
      <c r="I48" s="12"/>
      <c r="J48" s="16"/>
      <c r="K48" s="16"/>
      <c r="L48" s="16"/>
      <c r="M48" s="16">
        <v>1</v>
      </c>
      <c r="N48" s="16">
        <v>1</v>
      </c>
      <c r="O48" s="27">
        <f t="shared" si="2"/>
        <v>1</v>
      </c>
      <c r="P48" s="16"/>
      <c r="Q48" s="16"/>
      <c r="R48" s="16">
        <v>1</v>
      </c>
      <c r="S48" s="27">
        <f t="shared" si="3"/>
        <v>1</v>
      </c>
      <c r="T48" s="16"/>
      <c r="U48" s="16"/>
      <c r="V48" s="16">
        <v>1</v>
      </c>
      <c r="W48" s="27">
        <f t="shared" si="4"/>
        <v>1</v>
      </c>
      <c r="X48" s="47"/>
      <c r="Y48" s="47"/>
      <c r="Z48" s="47">
        <v>1</v>
      </c>
      <c r="AA48" s="27">
        <f t="shared" si="5"/>
        <v>1</v>
      </c>
      <c r="AB48" s="47"/>
      <c r="AC48" s="47"/>
      <c r="AD48" s="47">
        <v>1</v>
      </c>
      <c r="AE48" s="26">
        <f t="shared" si="6"/>
        <v>1</v>
      </c>
      <c r="AF48" s="26">
        <f t="shared" si="7"/>
        <v>1</v>
      </c>
      <c r="AG48" s="47"/>
      <c r="AH48" s="47"/>
      <c r="AI48" s="47"/>
      <c r="AJ48" s="47"/>
      <c r="AK48" s="47">
        <v>1</v>
      </c>
      <c r="AL48" s="47">
        <v>1</v>
      </c>
      <c r="AM48" s="26">
        <f t="shared" si="8"/>
        <v>1</v>
      </c>
      <c r="AN48" s="47"/>
      <c r="AO48" s="47"/>
      <c r="AP48" s="47">
        <v>1</v>
      </c>
      <c r="AQ48" s="26">
        <f t="shared" si="9"/>
        <v>1</v>
      </c>
      <c r="AR48" s="47"/>
      <c r="AS48" s="47"/>
      <c r="AT48" s="47">
        <v>1</v>
      </c>
      <c r="AU48" s="26">
        <f t="shared" si="10"/>
        <v>1</v>
      </c>
      <c r="AV48" s="47"/>
      <c r="AW48" s="47"/>
      <c r="AX48" s="47">
        <v>1</v>
      </c>
      <c r="AY48" s="26">
        <f t="shared" si="11"/>
        <v>1</v>
      </c>
      <c r="AZ48" s="47"/>
      <c r="BA48" s="47"/>
      <c r="BB48" s="47">
        <v>1</v>
      </c>
      <c r="BC48" s="26">
        <f t="shared" si="12"/>
        <v>1</v>
      </c>
      <c r="BD48" s="47"/>
      <c r="BE48" s="47"/>
      <c r="BF48" s="47">
        <v>1</v>
      </c>
      <c r="BG48" s="26">
        <f t="shared" si="13"/>
        <v>1</v>
      </c>
      <c r="BH48" s="47"/>
      <c r="BI48" s="47"/>
      <c r="BJ48" s="47">
        <v>1</v>
      </c>
      <c r="BK48" s="26">
        <f t="shared" si="14"/>
        <v>1</v>
      </c>
      <c r="BL48" s="47"/>
      <c r="BM48" s="47"/>
      <c r="BN48" s="47">
        <v>1</v>
      </c>
      <c r="BO48" s="35">
        <f t="shared" si="15"/>
        <v>1</v>
      </c>
      <c r="BP48" s="47"/>
      <c r="BQ48" s="47"/>
      <c r="BR48" s="47">
        <v>1</v>
      </c>
      <c r="BS48" s="35">
        <f t="shared" si="16"/>
        <v>1</v>
      </c>
      <c r="BT48" s="47"/>
      <c r="BU48" s="47"/>
      <c r="BV48" s="47">
        <v>1</v>
      </c>
      <c r="BW48" s="35">
        <f t="shared" si="17"/>
        <v>1</v>
      </c>
      <c r="BX48" s="47"/>
      <c r="BY48" s="47"/>
      <c r="BZ48" s="47">
        <v>1</v>
      </c>
    </row>
    <row r="49" spans="1:78" ht="27">
      <c r="B49" s="14" t="s">
        <v>186</v>
      </c>
      <c r="C49" s="75" t="s">
        <v>187</v>
      </c>
      <c r="D49" s="56"/>
      <c r="E49" s="54" t="s">
        <v>105</v>
      </c>
      <c r="F49" s="56"/>
      <c r="G49" s="26">
        <f t="shared" si="0"/>
        <v>0</v>
      </c>
      <c r="H49" s="26">
        <f t="shared" si="1"/>
        <v>0</v>
      </c>
      <c r="I49" s="48"/>
      <c r="J49" s="48"/>
      <c r="K49" s="48"/>
      <c r="L49" s="48"/>
      <c r="M49" s="48"/>
      <c r="N49" s="48"/>
      <c r="O49" s="27">
        <f t="shared" si="2"/>
        <v>0</v>
      </c>
      <c r="P49" s="48"/>
      <c r="Q49" s="48"/>
      <c r="R49" s="48"/>
      <c r="S49" s="27">
        <f t="shared" si="3"/>
        <v>0</v>
      </c>
      <c r="T49" s="48"/>
      <c r="U49" s="48"/>
      <c r="V49" s="48"/>
      <c r="W49" s="27">
        <f t="shared" si="4"/>
        <v>0</v>
      </c>
      <c r="X49" s="48"/>
      <c r="Y49" s="48"/>
      <c r="Z49" s="48"/>
      <c r="AA49" s="27">
        <f t="shared" si="5"/>
        <v>0</v>
      </c>
      <c r="AB49" s="48"/>
      <c r="AC49" s="48"/>
      <c r="AD49" s="48"/>
      <c r="AE49" s="26">
        <f t="shared" si="6"/>
        <v>0</v>
      </c>
      <c r="AF49" s="26">
        <f t="shared" si="7"/>
        <v>0</v>
      </c>
      <c r="AG49" s="48"/>
      <c r="AH49" s="48"/>
      <c r="AI49" s="48"/>
      <c r="AJ49" s="48"/>
      <c r="AK49" s="48"/>
      <c r="AL49" s="48"/>
      <c r="AM49" s="26">
        <f t="shared" si="8"/>
        <v>0</v>
      </c>
      <c r="AN49" s="48"/>
      <c r="AO49" s="48"/>
      <c r="AP49" s="48"/>
      <c r="AQ49" s="26">
        <f t="shared" si="9"/>
        <v>0</v>
      </c>
      <c r="AR49" s="48"/>
      <c r="AS49" s="48"/>
      <c r="AT49" s="48"/>
      <c r="AU49" s="26">
        <f>AV49+AW49+AX49</f>
        <v>0</v>
      </c>
      <c r="AV49" s="48"/>
      <c r="AW49" s="48"/>
      <c r="AX49" s="48"/>
      <c r="AY49" s="26">
        <f t="shared" si="11"/>
        <v>0</v>
      </c>
      <c r="AZ49" s="48"/>
      <c r="BA49" s="48"/>
      <c r="BB49" s="48"/>
      <c r="BC49" s="26">
        <f t="shared" si="12"/>
        <v>0</v>
      </c>
      <c r="BD49" s="48"/>
      <c r="BE49" s="48"/>
      <c r="BF49" s="48"/>
      <c r="BG49" s="26">
        <f t="shared" si="13"/>
        <v>0</v>
      </c>
      <c r="BH49" s="48"/>
      <c r="BI49" s="48"/>
      <c r="BJ49" s="48"/>
      <c r="BK49" s="26">
        <f t="shared" si="14"/>
        <v>0</v>
      </c>
      <c r="BL49" s="48"/>
      <c r="BM49" s="48"/>
      <c r="BN49" s="48"/>
      <c r="BO49" s="35">
        <f t="shared" si="15"/>
        <v>0</v>
      </c>
      <c r="BP49" s="13"/>
      <c r="BQ49" s="13"/>
      <c r="BR49" s="13"/>
      <c r="BS49" s="35">
        <f t="shared" si="16"/>
        <v>0</v>
      </c>
      <c r="BT49" s="48"/>
      <c r="BU49" s="48"/>
      <c r="BV49" s="48"/>
      <c r="BW49" s="35">
        <f t="shared" si="17"/>
        <v>0</v>
      </c>
      <c r="BX49" s="48"/>
      <c r="BY49" s="48"/>
      <c r="BZ49" s="48"/>
    </row>
    <row r="50" spans="1:78" ht="17.45" customHeight="1">
      <c r="A50" s="73" t="s">
        <v>188</v>
      </c>
      <c r="B50" s="50"/>
      <c r="C50" s="50"/>
      <c r="D50" s="17" t="s">
        <v>0</v>
      </c>
      <c r="BP50" s="47">
        <v>0</v>
      </c>
      <c r="BQ50" s="47">
        <v>0</v>
      </c>
      <c r="BR50" s="47">
        <v>40</v>
      </c>
    </row>
    <row r="51" spans="1:78" ht="14.1" customHeight="1">
      <c r="A51" s="74"/>
      <c r="B51" s="50"/>
      <c r="C51" s="50"/>
      <c r="D51" s="15" t="s">
        <v>189</v>
      </c>
      <c r="BP51" s="47">
        <v>0</v>
      </c>
      <c r="BQ51" s="13">
        <v>9.6</v>
      </c>
      <c r="BR51" s="13">
        <v>0.5</v>
      </c>
    </row>
    <row r="52" spans="1:78" ht="17.45" customHeight="1">
      <c r="A52" s="73" t="s">
        <v>190</v>
      </c>
      <c r="B52" s="50"/>
      <c r="C52" s="50"/>
      <c r="D52" s="18" t="s">
        <v>0</v>
      </c>
      <c r="BP52" s="13">
        <v>0</v>
      </c>
      <c r="BQ52" s="13">
        <v>0</v>
      </c>
      <c r="BR52" s="13">
        <v>4</v>
      </c>
    </row>
    <row r="53" spans="1:78" ht="14.1" customHeight="1">
      <c r="A53" s="74"/>
      <c r="B53" s="50"/>
      <c r="C53" s="50"/>
      <c r="D53" s="15" t="s">
        <v>189</v>
      </c>
      <c r="BP53" s="47">
        <v>0</v>
      </c>
      <c r="BQ53" s="47">
        <v>0</v>
      </c>
      <c r="BR53" s="13">
        <v>0</v>
      </c>
    </row>
    <row r="54" spans="1:78" ht="0" hidden="1" customHeight="1">
      <c r="BP54" s="47">
        <v>0</v>
      </c>
      <c r="BQ54" s="47">
        <v>14.7</v>
      </c>
      <c r="BR54" s="47">
        <v>449.2</v>
      </c>
    </row>
    <row r="55" spans="1:78" ht="15.4" customHeight="1">
      <c r="BP55" s="41">
        <f t="shared" ref="BP55" si="87">BP56++BP57+BP58+BP59+BP60+BP61+BP62</f>
        <v>0</v>
      </c>
      <c r="BQ55" s="41">
        <f>BQ56+BQ57+BQ58+BQ59+BQ60+BQ61+BQ62</f>
        <v>848.7</v>
      </c>
      <c r="BR55" s="41">
        <f t="shared" ref="BR55" si="88">BR56++BR57+BR58+BR59+BR60+BR61+BR62</f>
        <v>190</v>
      </c>
    </row>
    <row r="56" spans="1:78" ht="25.35" customHeight="1">
      <c r="A56" s="72" t="s">
        <v>191</v>
      </c>
      <c r="B56" s="50"/>
      <c r="C56" s="50"/>
      <c r="D56" s="50"/>
      <c r="BP56" s="47">
        <v>0</v>
      </c>
      <c r="BQ56" s="47">
        <v>848.7</v>
      </c>
      <c r="BR56" s="47">
        <v>143.69999999999999</v>
      </c>
    </row>
    <row r="57" spans="1:78" ht="144" customHeight="1">
      <c r="BP57" s="47">
        <v>0</v>
      </c>
      <c r="BQ57" s="47">
        <v>0</v>
      </c>
      <c r="BR57" s="47">
        <v>0</v>
      </c>
    </row>
    <row r="58" spans="1:78">
      <c r="BP58" s="47">
        <v>0</v>
      </c>
      <c r="BQ58" s="47">
        <v>0</v>
      </c>
      <c r="BR58" s="47">
        <v>2</v>
      </c>
    </row>
    <row r="59" spans="1:78">
      <c r="BP59" s="47">
        <v>0</v>
      </c>
      <c r="BQ59" s="47">
        <v>0</v>
      </c>
      <c r="BR59" s="47">
        <v>18.3</v>
      </c>
    </row>
    <row r="60" spans="1:78">
      <c r="BP60" s="47"/>
      <c r="BQ60" s="47"/>
      <c r="BR60" s="47"/>
    </row>
    <row r="61" spans="1:78">
      <c r="BP61" s="47">
        <v>0</v>
      </c>
      <c r="BQ61" s="47">
        <v>0</v>
      </c>
      <c r="BR61" s="47">
        <v>14</v>
      </c>
    </row>
    <row r="62" spans="1:78">
      <c r="BP62" s="47">
        <v>0</v>
      </c>
      <c r="BQ62" s="47">
        <v>0</v>
      </c>
      <c r="BR62" s="47">
        <v>12</v>
      </c>
    </row>
    <row r="63" spans="1:78">
      <c r="BP63" s="41">
        <f t="shared" ref="BP63:BR63" si="89">BP64+BP65+BP66</f>
        <v>0</v>
      </c>
      <c r="BQ63" s="41">
        <f t="shared" si="89"/>
        <v>219.7</v>
      </c>
      <c r="BR63" s="41">
        <f t="shared" si="89"/>
        <v>2435.5</v>
      </c>
    </row>
    <row r="64" spans="1:78">
      <c r="BP64" s="47">
        <v>0</v>
      </c>
      <c r="BQ64" s="47">
        <v>51</v>
      </c>
      <c r="BR64" s="47">
        <v>911.2</v>
      </c>
    </row>
    <row r="65" spans="68:70">
      <c r="BP65" s="47">
        <v>0</v>
      </c>
      <c r="BQ65" s="47">
        <v>168.7</v>
      </c>
      <c r="BR65" s="47">
        <v>1447.1</v>
      </c>
    </row>
    <row r="66" spans="68:70">
      <c r="BP66" s="47">
        <v>0</v>
      </c>
      <c r="BQ66" s="47">
        <v>0</v>
      </c>
      <c r="BR66" s="47">
        <v>77.2</v>
      </c>
    </row>
    <row r="67" spans="68:70">
      <c r="BP67" s="40">
        <f t="shared" ref="BP67:BR67" si="90">BP68+BP72</f>
        <v>75.599999999999994</v>
      </c>
      <c r="BQ67" s="40">
        <f t="shared" si="90"/>
        <v>1.5</v>
      </c>
      <c r="BR67" s="40">
        <f t="shared" si="90"/>
        <v>0</v>
      </c>
    </row>
    <row r="68" spans="68:70">
      <c r="BP68" s="42">
        <f t="shared" ref="BP68:BR68" si="91">BP69+BP70+BP71</f>
        <v>75.599999999999994</v>
      </c>
      <c r="BQ68" s="42">
        <f t="shared" si="91"/>
        <v>0</v>
      </c>
      <c r="BR68" s="42">
        <f t="shared" si="91"/>
        <v>0</v>
      </c>
    </row>
    <row r="69" spans="68:70">
      <c r="BP69" s="47"/>
      <c r="BQ69" s="47"/>
      <c r="BR69" s="47"/>
    </row>
    <row r="70" spans="68:70">
      <c r="BP70" s="47"/>
      <c r="BQ70" s="47"/>
      <c r="BR70" s="47"/>
    </row>
    <row r="71" spans="68:70">
      <c r="BP71" s="13">
        <v>75.599999999999994</v>
      </c>
      <c r="BQ71" s="13">
        <v>0</v>
      </c>
      <c r="BR71" s="13">
        <v>0</v>
      </c>
    </row>
    <row r="72" spans="68:70">
      <c r="BP72" s="43">
        <f t="shared" ref="BP72:BR72" si="92">BP73</f>
        <v>0</v>
      </c>
      <c r="BQ72" s="43">
        <f t="shared" si="92"/>
        <v>1.5</v>
      </c>
      <c r="BR72" s="43">
        <f t="shared" si="92"/>
        <v>0</v>
      </c>
    </row>
    <row r="73" spans="68:70">
      <c r="BP73" s="47"/>
      <c r="BQ73" s="47">
        <v>1.5</v>
      </c>
      <c r="BR73" s="47"/>
    </row>
    <row r="74" spans="68:70">
      <c r="BP74" s="41">
        <f t="shared" ref="BP74:BR74" si="93">BP75</f>
        <v>0</v>
      </c>
      <c r="BQ74" s="41">
        <f t="shared" si="93"/>
        <v>0</v>
      </c>
      <c r="BR74" s="41">
        <f t="shared" si="93"/>
        <v>2470.6</v>
      </c>
    </row>
    <row r="75" spans="68:70">
      <c r="BP75" s="43">
        <f t="shared" ref="BP75:BQ75" si="94">BP76+BP78+BP79+BP80+BP81</f>
        <v>0</v>
      </c>
      <c r="BQ75" s="43">
        <f t="shared" si="94"/>
        <v>0</v>
      </c>
      <c r="BR75" s="43">
        <f>BR76</f>
        <v>2470.6</v>
      </c>
    </row>
    <row r="76" spans="68:70">
      <c r="BP76" s="46"/>
      <c r="BQ76" s="46"/>
      <c r="BR76" s="46">
        <f>SUM(BR77:BR81)</f>
        <v>2470.6</v>
      </c>
    </row>
    <row r="77" spans="68:70">
      <c r="BP77" s="47"/>
      <c r="BQ77" s="47"/>
      <c r="BR77" s="47">
        <v>21.2</v>
      </c>
    </row>
    <row r="78" spans="68:70">
      <c r="BP78" s="47"/>
      <c r="BQ78" s="47"/>
      <c r="BR78" s="47">
        <v>2448.4</v>
      </c>
    </row>
    <row r="79" spans="68:70">
      <c r="BP79" s="47"/>
      <c r="BQ79" s="47"/>
      <c r="BR79" s="47"/>
    </row>
    <row r="80" spans="68:70">
      <c r="BP80" s="47"/>
      <c r="BQ80" s="47"/>
      <c r="BR80" s="47"/>
    </row>
    <row r="81" spans="68:70">
      <c r="BP81" s="47"/>
      <c r="BQ81" s="47"/>
      <c r="BR81" s="47">
        <v>1</v>
      </c>
    </row>
  </sheetData>
  <mergeCells count="124">
    <mergeCell ref="C44:D44"/>
    <mergeCell ref="E44:F44"/>
    <mergeCell ref="A56:D56"/>
    <mergeCell ref="A52:C52"/>
    <mergeCell ref="A53:C53"/>
    <mergeCell ref="A50:C50"/>
    <mergeCell ref="A51:C51"/>
    <mergeCell ref="C49:D49"/>
    <mergeCell ref="C45:D45"/>
    <mergeCell ref="E45:F45"/>
    <mergeCell ref="C47:D47"/>
    <mergeCell ref="E47:F47"/>
    <mergeCell ref="C46:D46"/>
    <mergeCell ref="E46:F46"/>
    <mergeCell ref="C48:D48"/>
    <mergeCell ref="E48:F48"/>
    <mergeCell ref="E49:F49"/>
    <mergeCell ref="C40:D40"/>
    <mergeCell ref="E40:F40"/>
    <mergeCell ref="C39:D39"/>
    <mergeCell ref="E39:F39"/>
    <mergeCell ref="C43:D43"/>
    <mergeCell ref="E43:F43"/>
    <mergeCell ref="C42:D42"/>
    <mergeCell ref="E42:F42"/>
    <mergeCell ref="C41:D41"/>
    <mergeCell ref="E41:F41"/>
    <mergeCell ref="C33:D33"/>
    <mergeCell ref="E33:F33"/>
    <mergeCell ref="C34:D34"/>
    <mergeCell ref="E34:F34"/>
    <mergeCell ref="C38:D38"/>
    <mergeCell ref="E38:F38"/>
    <mergeCell ref="C37:D37"/>
    <mergeCell ref="E37:F37"/>
    <mergeCell ref="C36:D36"/>
    <mergeCell ref="E36:F36"/>
    <mergeCell ref="C35:D35"/>
    <mergeCell ref="E35:F35"/>
    <mergeCell ref="C27:D27"/>
    <mergeCell ref="E27:F27"/>
    <mergeCell ref="C29:D29"/>
    <mergeCell ref="E29:F29"/>
    <mergeCell ref="C28:D28"/>
    <mergeCell ref="E28:F28"/>
    <mergeCell ref="C32:D32"/>
    <mergeCell ref="E32:F32"/>
    <mergeCell ref="C31:D31"/>
    <mergeCell ref="E31:F31"/>
    <mergeCell ref="C30:D30"/>
    <mergeCell ref="E30:F30"/>
    <mergeCell ref="C22:D22"/>
    <mergeCell ref="E22:F22"/>
    <mergeCell ref="C24:D24"/>
    <mergeCell ref="E24:F24"/>
    <mergeCell ref="C23:D23"/>
    <mergeCell ref="E23:F23"/>
    <mergeCell ref="C26:D26"/>
    <mergeCell ref="E26:F26"/>
    <mergeCell ref="C25:D25"/>
    <mergeCell ref="E25:F25"/>
    <mergeCell ref="E21:F21"/>
    <mergeCell ref="C15:D15"/>
    <mergeCell ref="E15:F15"/>
    <mergeCell ref="C14:D14"/>
    <mergeCell ref="E14:F14"/>
    <mergeCell ref="C17:D17"/>
    <mergeCell ref="E17:F17"/>
    <mergeCell ref="C16:D16"/>
    <mergeCell ref="E16:F16"/>
    <mergeCell ref="C20:D20"/>
    <mergeCell ref="E20:F20"/>
    <mergeCell ref="C19:D19"/>
    <mergeCell ref="E19:F19"/>
    <mergeCell ref="C18:D18"/>
    <mergeCell ref="E18:F18"/>
    <mergeCell ref="C21:D21"/>
    <mergeCell ref="C13:D13"/>
    <mergeCell ref="E13:F13"/>
    <mergeCell ref="AK11:AL11"/>
    <mergeCell ref="AU11:AX11"/>
    <mergeCell ref="AY11:BB11"/>
    <mergeCell ref="C12:D12"/>
    <mergeCell ref="W11:Z11"/>
    <mergeCell ref="AA11:AD11"/>
    <mergeCell ref="AE11:AF11"/>
    <mergeCell ref="AG11:AH11"/>
    <mergeCell ref="AI11:AJ11"/>
    <mergeCell ref="G11:H11"/>
    <mergeCell ref="I11:J11"/>
    <mergeCell ref="K11:L11"/>
    <mergeCell ref="M11:N11"/>
    <mergeCell ref="E11:F11"/>
    <mergeCell ref="C11:D11"/>
    <mergeCell ref="BG10:BJ10"/>
    <mergeCell ref="BK10:BN10"/>
    <mergeCell ref="BO10:BR10"/>
    <mergeCell ref="BS10:BV10"/>
    <mergeCell ref="BW10:BZ10"/>
    <mergeCell ref="AE9:BB9"/>
    <mergeCell ref="BC9:BN9"/>
    <mergeCell ref="BO9:BZ9"/>
    <mergeCell ref="C10:D10"/>
    <mergeCell ref="E10:F10"/>
    <mergeCell ref="G10:N10"/>
    <mergeCell ref="O10:R10"/>
    <mergeCell ref="S10:V10"/>
    <mergeCell ref="W10:AD10"/>
    <mergeCell ref="AE10:AL10"/>
    <mergeCell ref="AM10:AP10"/>
    <mergeCell ref="AQ10:AT10"/>
    <mergeCell ref="AU10:BB10"/>
    <mergeCell ref="BC10:BF10"/>
    <mergeCell ref="B6:D6"/>
    <mergeCell ref="B7:D7"/>
    <mergeCell ref="E7:R7"/>
    <mergeCell ref="B8:R8"/>
    <mergeCell ref="C9:D9"/>
    <mergeCell ref="E9:F9"/>
    <mergeCell ref="G9:AD9"/>
    <mergeCell ref="B3:D3"/>
    <mergeCell ref="S3:AD3"/>
    <mergeCell ref="B4:D4"/>
    <mergeCell ref="B5:D5"/>
  </mergeCells>
  <pageMargins left="0.39370078740157499" right="0.39370078740157499" top="0.39370078740157499" bottom="0.39370078740157499" header="0.39370078740157499" footer="0.39370078740157499"/>
  <pageSetup paperSize="8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Орловский сс</vt:lpstr>
      <vt:lpstr>'Орловский сс'!Заголовки_для_печати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И. Шишкин</dc:creator>
  <cp:lastModifiedBy>Татьяна</cp:lastModifiedBy>
  <dcterms:created xsi:type="dcterms:W3CDTF">2019-04-18T07:14:30Z</dcterms:created>
  <dcterms:modified xsi:type="dcterms:W3CDTF">2019-04-22T09:53:27Z</dcterms:modified>
</cp:coreProperties>
</file>